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1580" windowHeight="5835" tabRatio="601" activeTab="0"/>
  </bookViews>
  <sheets>
    <sheet name="Balance Sheet" sheetId="1" r:id="rId1"/>
    <sheet name="Income Statement " sheetId="2" r:id="rId2"/>
    <sheet name="Cash Flow" sheetId="3" r:id="rId3"/>
    <sheet name="Equity Changes" sheetId="4" r:id="rId4"/>
  </sheets>
  <externalReferences>
    <externalReference r:id="rId7"/>
    <externalReference r:id="rId8"/>
  </externalReferences>
  <definedNames>
    <definedName name="_xlnm.Print_Area" localSheetId="0">'Balance Sheet'!$A$1:$G$83</definedName>
    <definedName name="_xlnm.Print_Area" localSheetId="2">'Cash Flow'!$B$1:$J$64</definedName>
    <definedName name="_xlnm.Print_Area" localSheetId="3">'Equity Changes'!$B$2:$N$47</definedName>
    <definedName name="_xlnm.Print_Area" localSheetId="1">'Income Statement '!$B$1:$L$34</definedName>
  </definedNames>
  <calcPr fullCalcOnLoad="1"/>
</workbook>
</file>

<file path=xl/sharedStrings.xml><?xml version="1.0" encoding="utf-8"?>
<sst xmlns="http://schemas.openxmlformats.org/spreadsheetml/2006/main" count="171" uniqueCount="130">
  <si>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</si>
  <si>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</si>
  <si>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</si>
  <si>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</si>
  <si>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</si>
  <si>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</si>
  <si>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</si>
  <si>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</si>
  <si>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</si>
  <si>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</si>
  <si>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</si>
  <si>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</si>
  <si>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</si>
  <si>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</si>
  <si>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</si>
  <si>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</si>
  <si>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</si>
  <si>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</si>
  <si>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Others</t>
  </si>
  <si>
    <t>Prepayments and deposits</t>
  </si>
  <si>
    <t>Other receivables</t>
  </si>
  <si>
    <t>Current Liabilities</t>
  </si>
  <si>
    <t>Trade payables</t>
  </si>
  <si>
    <t>Other payables</t>
  </si>
  <si>
    <t>Provision for taxation</t>
  </si>
  <si>
    <t>Proposed dividend</t>
  </si>
  <si>
    <t>Acknowledgement of Obligation</t>
  </si>
  <si>
    <t>Restructured creditors</t>
  </si>
  <si>
    <t>Hire purchase creditors</t>
  </si>
  <si>
    <t>Net Current Assets/Current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</si>
  <si>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</si>
  <si>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</si>
  <si>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</si>
  <si>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</si>
  <si>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</si>
  <si>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</si>
  <si>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</si>
  <si>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Profit/(Losses)</t>
  </si>
  <si>
    <t>Minority Interests</t>
  </si>
  <si>
    <t>Long Term Borrowings</t>
  </si>
  <si>
    <t>Borrowings</t>
  </si>
  <si>
    <t>Acknowledgement of obligation</t>
  </si>
  <si>
    <t>Other long term liabilities</t>
  </si>
  <si>
    <t>Deferred taxation</t>
  </si>
  <si>
    <t>Net tangible assets per share (RM)</t>
  </si>
  <si>
    <t>CONDENSED CONSOLIDATED BALANCE SHEET</t>
  </si>
  <si>
    <t>UNAUDITED</t>
  </si>
  <si>
    <t>Loss before taxation</t>
  </si>
  <si>
    <t>Adjustments for:</t>
  </si>
  <si>
    <t>Depreciation</t>
  </si>
  <si>
    <t>Allowance for doubtful debts written back</t>
  </si>
  <si>
    <t>Allowance for acknowledgement of obligations transferred from subsidiaries</t>
  </si>
  <si>
    <t>Property, Plant &amp; Equipment written off</t>
  </si>
  <si>
    <t>Property, Plant &amp; Equipment written down</t>
  </si>
  <si>
    <t>(Gain) / Loss on disposal of Property, Plant &amp; Equipment</t>
  </si>
  <si>
    <t>Gain on disposal of reserved shares</t>
  </si>
  <si>
    <t>Allowance for diminution  in value of investment</t>
  </si>
  <si>
    <t>Interest expense</t>
  </si>
  <si>
    <t>Provision for closure cost</t>
  </si>
  <si>
    <t>Provision for restructuring costs written back</t>
  </si>
  <si>
    <t>Operating Loss before working capital changes</t>
  </si>
  <si>
    <t>(Increase) / Decrease in working capital</t>
  </si>
  <si>
    <t>Trade &amp; Other receivables</t>
  </si>
  <si>
    <t>Trade &amp; Other payables</t>
  </si>
  <si>
    <t>Cash used in operations</t>
  </si>
  <si>
    <t>Interest paid</t>
  </si>
  <si>
    <t>Interest received</t>
  </si>
  <si>
    <t>Net cash used in operating activities</t>
  </si>
  <si>
    <t>Cash flows from investing activities</t>
  </si>
  <si>
    <t>Purchase of property , plant &amp; equipment</t>
  </si>
  <si>
    <t>Proceeds from disposal of property plant and equipment</t>
  </si>
  <si>
    <t>Cash flow from financing activities</t>
  </si>
  <si>
    <t>Advances from substantial shareholder</t>
  </si>
  <si>
    <t>Payment to hire purchase creditors</t>
  </si>
  <si>
    <t>Proceed of disposal of reserved shares</t>
  </si>
  <si>
    <t>Net cash generated from financing activities</t>
  </si>
  <si>
    <t>Net increase / (decrease) in cash &amp; cash equivalents</t>
  </si>
  <si>
    <t>Cash &amp; cash equivalents comprise:</t>
  </si>
  <si>
    <t>Cash and cash balances</t>
  </si>
  <si>
    <t>Deposits with licensed banks</t>
  </si>
  <si>
    <t xml:space="preserve">CONDENSED CONSOLIDATED CASH FLOW STATEMENT </t>
  </si>
  <si>
    <t>RM 000'</t>
  </si>
  <si>
    <t>Accumulated Losses</t>
  </si>
  <si>
    <t>Total</t>
  </si>
  <si>
    <t>Group</t>
  </si>
  <si>
    <t>As at 1 July 2001</t>
  </si>
  <si>
    <t>Capital Reserve written off</t>
  </si>
  <si>
    <t>Net Loss for the year</t>
  </si>
  <si>
    <t xml:space="preserve">CONDENSED CONSOLIDATED INCOME STATEMENT </t>
  </si>
  <si>
    <t>Revenue</t>
  </si>
  <si>
    <t>Finance Cost</t>
  </si>
  <si>
    <t xml:space="preserve">Profit / (Loss) after Interest &amp; Minority Interest </t>
  </si>
  <si>
    <t>Earnings Per Share (sen)</t>
  </si>
  <si>
    <t>AUDITED</t>
  </si>
  <si>
    <t>Interest income</t>
  </si>
  <si>
    <t>Cash and cash equivalents at the end of the quarter</t>
  </si>
  <si>
    <t>AOKAM PERDANA BERHAD and its subsidiaries (2511-M)</t>
  </si>
  <si>
    <t xml:space="preserve">CONDENSED CONSOLIDATED STATEMENT OF CHANGES  IN  EQUITY </t>
  </si>
  <si>
    <t>Depreciation &amp; amortisation</t>
  </si>
  <si>
    <t>Allowance for amount due from subsidiaries</t>
  </si>
  <si>
    <t>Other Income</t>
  </si>
  <si>
    <t xml:space="preserve">Net Profit / (Loss) </t>
  </si>
  <si>
    <t>Cummulative Quarter</t>
  </si>
  <si>
    <t>Preceeding Year Corresponding Period</t>
  </si>
  <si>
    <t>Current Year To Date</t>
  </si>
  <si>
    <t>Preceeding Year Corresponding Quarter</t>
  </si>
  <si>
    <t>Current Year Quarter</t>
  </si>
  <si>
    <t>As at 1 July 2000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</si>
  <si>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</si>
  <si>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t>As at 1 July 2002</t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</si>
  <si>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</si>
  <si>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Prior Year Adjustment</t>
  </si>
  <si>
    <t>Cash Flow from operating activities</t>
  </si>
  <si>
    <t>Net cash generated from / (used in) investing activities</t>
  </si>
  <si>
    <t>30/06/2003</t>
  </si>
  <si>
    <t>The above statement should be read in conjuction with the Annual Report for the year ended 30 June 2003</t>
  </si>
  <si>
    <t>The above statement should be read in conjuction with the Annual Report for the year ended 30 June 2003.</t>
  </si>
  <si>
    <t>The above statement should be read in conjuction with the Annual Report for the year ended     30 June 2003.</t>
  </si>
  <si>
    <t>As at 1 July 2003</t>
  </si>
  <si>
    <t>As at 30 June 2003</t>
  </si>
  <si>
    <t>Cash and Cash Equivalents</t>
  </si>
  <si>
    <t>Operating Profit / (loss) before depreciation and other income</t>
  </si>
  <si>
    <r>
      <t xml:space="preserve">For the </t>
    </r>
    <r>
      <rPr>
        <b/>
        <sz val="10"/>
        <color indexed="10"/>
        <rFont val="Times New Roman"/>
        <family val="1"/>
      </rPr>
      <t>third</t>
    </r>
    <r>
      <rPr>
        <b/>
        <sz val="10"/>
        <rFont val="Times New Roman"/>
        <family val="1"/>
      </rPr>
      <t xml:space="preserve"> quarter for the financial year end 30 June 2004</t>
    </r>
  </si>
  <si>
    <t>31/03/2004</t>
  </si>
  <si>
    <t>9 months ended</t>
  </si>
  <si>
    <r>
      <t xml:space="preserve">For the </t>
    </r>
    <r>
      <rPr>
        <b/>
        <sz val="10"/>
        <color indexed="10"/>
        <rFont val="Times New Roman"/>
        <family val="1"/>
      </rPr>
      <t>third</t>
    </r>
    <r>
      <rPr>
        <b/>
        <sz val="10"/>
        <rFont val="Times New Roman"/>
        <family val="1"/>
      </rPr>
      <t xml:space="preserve"> quarter of the financial year end 30 June  2004</t>
    </r>
  </si>
  <si>
    <t>Third Quarter</t>
  </si>
  <si>
    <r>
      <t xml:space="preserve">For the </t>
    </r>
    <r>
      <rPr>
        <b/>
        <sz val="10"/>
        <color indexed="10"/>
        <rFont val="Times New Roman"/>
        <family val="1"/>
      </rPr>
      <t>third</t>
    </r>
    <r>
      <rPr>
        <b/>
        <sz val="10"/>
        <rFont val="Times New Roman"/>
        <family val="1"/>
      </rPr>
      <t xml:space="preserve"> quarter for the financial year end </t>
    </r>
    <r>
      <rPr>
        <b/>
        <sz val="10"/>
        <color indexed="10"/>
        <rFont val="Times New Roman"/>
        <family val="1"/>
      </rPr>
      <t>30 June 2004</t>
    </r>
  </si>
  <si>
    <t>As at 31 March 2004</t>
  </si>
  <si>
    <t>Net Loss as at third quarter</t>
  </si>
</sst>
</file>

<file path=xl/styles.xml><?xml version="1.0" encoding="utf-8"?>
<styleSheet xmlns="http://schemas.openxmlformats.org/spreadsheetml/2006/main">
  <numFmts count="33">
    <numFmt numFmtId="5" formatCode="&quot;£&quot;#,##0;&quot;£&quot;\-#,##0"/>
    <numFmt numFmtId="6" formatCode="&quot;£&quot;#,##0;[Red]&quot;£&quot;\-#,##0"/>
    <numFmt numFmtId="7" formatCode="&quot;£&quot;#,##0.00;&quot;£&quot;\-#,##0.00"/>
    <numFmt numFmtId="8" formatCode="&quot;£&quot;#,##0.00;[Red]&quot;£&quot;\-#,##0.00"/>
    <numFmt numFmtId="42" formatCode="_ &quot;£&quot;* #,##0_ ;_ &quot;£&quot;* \-#,##0_ ;_ &quot;£&quot;* &quot;-&quot;_ ;_ @_ "/>
    <numFmt numFmtId="41" formatCode="_ * #,##0_ ;_ * \-#,##0_ ;_ * &quot;-&quot;_ ;_ @_ "/>
    <numFmt numFmtId="44" formatCode="_ &quot;£&quot;* #,##0.00_ ;_ &quot;£&quot;* \-#,##0.00_ ;_ &quot;£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?_);_(@_)"/>
    <numFmt numFmtId="176" formatCode="_(* #,##0.000_);_(* \(#,##0.000\);_(* &quot;-&quot;??_);_(@_)"/>
    <numFmt numFmtId="177" formatCode="#,##0.000_);\(#,##0.000\)"/>
    <numFmt numFmtId="178" formatCode="_(* #,##0.000_);_(* \(#,##0.000\);_(* &quot;-&quot;_);_(@_)"/>
    <numFmt numFmtId="179" formatCode="mmm\-yyyy"/>
    <numFmt numFmtId="180" formatCode="0.00_);\(0.00\)"/>
    <numFmt numFmtId="181" formatCode="_(* #,##0.0000_);_(* \(#,##0.0000\);_(* &quot;-&quot;??_);_(@_)"/>
    <numFmt numFmtId="182" formatCode="_(* #,##0.0_);_(* \(#,##0.0\);_(* &quot;-&quot;?_);_(@_)"/>
    <numFmt numFmtId="183" formatCode="0.000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m/d/yyyy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15" applyNumberFormat="1" applyFont="1" applyAlignment="1">
      <alignment/>
    </xf>
    <xf numFmtId="0" fontId="6" fillId="0" borderId="0" xfId="0" applyFont="1" applyAlignment="1">
      <alignment/>
    </xf>
    <xf numFmtId="172" fontId="3" fillId="0" borderId="1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15" applyNumberFormat="1" applyFont="1" applyBorder="1" applyAlignment="1">
      <alignment horizontal="right"/>
    </xf>
    <xf numFmtId="172" fontId="3" fillId="0" borderId="0" xfId="15" applyNumberFormat="1" applyFont="1" applyAlignment="1">
      <alignment horizontal="left" indent="1"/>
    </xf>
    <xf numFmtId="172" fontId="4" fillId="0" borderId="0" xfId="15" applyNumberFormat="1" applyFont="1" applyAlignment="1">
      <alignment/>
    </xf>
    <xf numFmtId="15" fontId="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5" fillId="0" borderId="0" xfId="0" applyFont="1" applyAlignment="1">
      <alignment/>
    </xf>
    <xf numFmtId="15" fontId="2" fillId="0" borderId="0" xfId="0" applyNumberFormat="1" applyFont="1" applyAlignment="1">
      <alignment/>
    </xf>
    <xf numFmtId="16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 wrapText="1"/>
    </xf>
    <xf numFmtId="169" fontId="3" fillId="0" borderId="3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8" fontId="3" fillId="0" borderId="0" xfId="0" applyNumberFormat="1" applyFont="1" applyAlignment="1">
      <alignment/>
    </xf>
    <xf numFmtId="169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9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/>
    </xf>
    <xf numFmtId="181" fontId="6" fillId="0" borderId="0" xfId="15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69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9" fontId="3" fillId="0" borderId="0" xfId="0" applyNumberFormat="1" applyFont="1" applyAlignment="1">
      <alignment vertical="center" wrapText="1"/>
    </xf>
    <xf numFmtId="169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9" fontId="3" fillId="0" borderId="6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vertical="center" wrapText="1"/>
    </xf>
    <xf numFmtId="169" fontId="3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DEC%2003%20Group%20Accounts\Dec%2003\Dec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DEC%2003%20Group%20Accounts\Dec%2003\Other%20Creditors_Dec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notes-bs"/>
      <sheetName val="p&amp;l"/>
      <sheetName val="notes-p&amp;l"/>
      <sheetName val="inter-co"/>
      <sheetName val="consol adj"/>
      <sheetName val="Proof of reserves"/>
      <sheetName val="Sheet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ther Creditors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9"/>
  <sheetViews>
    <sheetView tabSelected="1" zoomScale="75" zoomScaleNormal="75" workbookViewId="0" topLeftCell="A1">
      <selection activeCell="D8" sqref="D8"/>
    </sheetView>
  </sheetViews>
  <sheetFormatPr defaultColWidth="9.140625" defaultRowHeight="12.75"/>
  <cols>
    <col min="1" max="1" width="5.7109375" style="4" customWidth="1"/>
    <col min="2" max="2" width="4.28125" style="4" customWidth="1"/>
    <col min="3" max="3" width="3.7109375" style="4" customWidth="1"/>
    <col min="4" max="4" width="31.140625" style="4" customWidth="1"/>
    <col min="5" max="5" width="16.8515625" style="4" customWidth="1"/>
    <col min="6" max="7" width="16.7109375" style="4" customWidth="1"/>
    <col min="8" max="16384" width="9.140625" style="4" customWidth="1"/>
  </cols>
  <sheetData>
    <row r="1" spans="1:7" ht="15.75">
      <c r="A1" s="64" t="s">
        <v>96</v>
      </c>
      <c r="B1" s="64"/>
      <c r="C1" s="64"/>
      <c r="D1" s="64"/>
      <c r="E1" s="64"/>
      <c r="F1" s="64"/>
      <c r="G1" s="64"/>
    </row>
    <row r="2" spans="1:7" ht="12.75">
      <c r="A2" s="63" t="s">
        <v>45</v>
      </c>
      <c r="B2" s="63"/>
      <c r="C2" s="63"/>
      <c r="D2" s="63"/>
      <c r="E2" s="63"/>
      <c r="F2" s="63"/>
      <c r="G2" s="63"/>
    </row>
    <row r="3" spans="1:7" ht="15.75" customHeight="1">
      <c r="A3" s="63" t="s">
        <v>122</v>
      </c>
      <c r="B3" s="63"/>
      <c r="C3" s="63"/>
      <c r="D3" s="63"/>
      <c r="E3" s="63"/>
      <c r="F3" s="63"/>
      <c r="G3" s="63"/>
    </row>
    <row r="4" spans="1:7" ht="15.75" customHeight="1">
      <c r="A4" s="1"/>
      <c r="B4" s="1"/>
      <c r="C4" s="1"/>
      <c r="D4" s="1"/>
      <c r="E4" s="1"/>
      <c r="F4" s="1"/>
      <c r="G4" s="1"/>
    </row>
    <row r="5" spans="6:7" ht="12.75">
      <c r="F5" s="6" t="s">
        <v>46</v>
      </c>
      <c r="G5" s="6" t="s">
        <v>93</v>
      </c>
    </row>
    <row r="6" spans="6:7" ht="12.75">
      <c r="F6" s="2" t="s">
        <v>0</v>
      </c>
      <c r="G6" s="2" t="s">
        <v>0</v>
      </c>
    </row>
    <row r="7" spans="6:7" ht="12.75">
      <c r="F7" s="2" t="s">
        <v>1</v>
      </c>
      <c r="G7" s="2" t="s">
        <v>2</v>
      </c>
    </row>
    <row r="8" spans="6:7" ht="12.75">
      <c r="F8" s="2" t="s">
        <v>3</v>
      </c>
      <c r="G8" s="2" t="s">
        <v>4</v>
      </c>
    </row>
    <row r="9" spans="6:7" ht="12.75">
      <c r="F9" s="2" t="s">
        <v>5</v>
      </c>
      <c r="G9" s="2" t="s">
        <v>6</v>
      </c>
    </row>
    <row r="10" spans="6:7" ht="12.75">
      <c r="F10" s="52" t="s">
        <v>123</v>
      </c>
      <c r="G10" s="52" t="s">
        <v>114</v>
      </c>
    </row>
    <row r="11" ht="12.75">
      <c r="F11" s="2"/>
    </row>
    <row r="12" spans="6:7" ht="12.75">
      <c r="F12" s="7" t="s">
        <v>7</v>
      </c>
      <c r="G12" s="7" t="s">
        <v>7</v>
      </c>
    </row>
    <row r="13" spans="1:7" ht="12.75">
      <c r="A13" s="8">
        <v>1</v>
      </c>
      <c r="B13" s="4" t="s">
        <v>8</v>
      </c>
      <c r="F13" s="9">
        <v>0</v>
      </c>
      <c r="G13" s="9">
        <v>0</v>
      </c>
    </row>
    <row r="14" spans="1:7" ht="12.75">
      <c r="A14" s="8"/>
      <c r="F14" s="9"/>
      <c r="G14" s="9"/>
    </row>
    <row r="15" spans="1:7" ht="12.75">
      <c r="A15" s="8">
        <v>2</v>
      </c>
      <c r="B15" s="4" t="s">
        <v>9</v>
      </c>
      <c r="F15" s="9">
        <v>0</v>
      </c>
      <c r="G15" s="9">
        <v>0</v>
      </c>
    </row>
    <row r="16" spans="1:7" ht="12.75">
      <c r="A16" s="8"/>
      <c r="F16" s="9"/>
      <c r="G16" s="9"/>
    </row>
    <row r="17" spans="1:7" ht="12.75">
      <c r="A17" s="8">
        <v>3</v>
      </c>
      <c r="B17" s="4" t="s">
        <v>10</v>
      </c>
      <c r="F17" s="9">
        <v>0</v>
      </c>
      <c r="G17" s="9">
        <v>0</v>
      </c>
    </row>
    <row r="18" spans="1:7" ht="12.75">
      <c r="A18" s="8"/>
      <c r="F18" s="9"/>
      <c r="G18" s="9"/>
    </row>
    <row r="19" spans="1:7" ht="12.75">
      <c r="A19" s="8">
        <v>4</v>
      </c>
      <c r="B19" s="4" t="s">
        <v>11</v>
      </c>
      <c r="F19" s="9">
        <v>0</v>
      </c>
      <c r="G19" s="9">
        <v>0</v>
      </c>
    </row>
    <row r="20" spans="1:7" ht="12.75">
      <c r="A20" s="8"/>
      <c r="F20" s="9"/>
      <c r="G20" s="9"/>
    </row>
    <row r="21" spans="1:7" ht="12.75">
      <c r="A21" s="8">
        <v>5</v>
      </c>
      <c r="B21" s="4" t="s">
        <v>12</v>
      </c>
      <c r="F21" s="9">
        <v>0</v>
      </c>
      <c r="G21" s="9">
        <v>0</v>
      </c>
    </row>
    <row r="22" spans="1:7" ht="12.75">
      <c r="A22" s="8"/>
      <c r="F22" s="9"/>
      <c r="G22" s="9"/>
    </row>
    <row r="23" spans="1:7" ht="12.75">
      <c r="A23" s="8">
        <v>6</v>
      </c>
      <c r="B23" s="4" t="s">
        <v>13</v>
      </c>
      <c r="F23" s="9">
        <v>0</v>
      </c>
      <c r="G23" s="9">
        <v>0</v>
      </c>
    </row>
    <row r="24" spans="1:7" ht="12.75">
      <c r="A24" s="8"/>
      <c r="F24" s="9"/>
      <c r="G24" s="9"/>
    </row>
    <row r="25" spans="1:7" ht="12.75">
      <c r="A25" s="8">
        <v>7</v>
      </c>
      <c r="B25" s="4" t="s">
        <v>14</v>
      </c>
      <c r="F25" s="9">
        <v>0</v>
      </c>
      <c r="G25" s="9">
        <v>0</v>
      </c>
    </row>
    <row r="26" spans="1:7" ht="12.75">
      <c r="A26" s="8"/>
      <c r="F26" s="9"/>
      <c r="G26" s="9"/>
    </row>
    <row r="27" spans="1:7" ht="12.75">
      <c r="A27" s="8">
        <v>8</v>
      </c>
      <c r="B27" s="4" t="s">
        <v>15</v>
      </c>
      <c r="F27" s="9"/>
      <c r="G27" s="9"/>
    </row>
    <row r="28" spans="1:7" ht="12.75">
      <c r="A28" s="8"/>
      <c r="F28" s="9"/>
      <c r="G28" s="9"/>
    </row>
    <row r="29" spans="1:7" ht="12.75">
      <c r="A29" s="8"/>
      <c r="C29" s="4" t="s">
        <v>8</v>
      </c>
      <c r="F29" s="9">
        <v>15779</v>
      </c>
      <c r="G29" s="9">
        <v>18530</v>
      </c>
    </row>
    <row r="30" spans="1:7" ht="12.75">
      <c r="A30" s="8"/>
      <c r="C30" s="4" t="s">
        <v>16</v>
      </c>
      <c r="F30" s="9">
        <v>4242</v>
      </c>
      <c r="G30" s="9">
        <v>4815</v>
      </c>
    </row>
    <row r="31" spans="1:7" ht="12.75">
      <c r="A31" s="8"/>
      <c r="C31" s="4" t="s">
        <v>17</v>
      </c>
      <c r="F31" s="9">
        <v>342</v>
      </c>
      <c r="G31" s="9">
        <v>133</v>
      </c>
    </row>
    <row r="32" spans="1:7" ht="12.75">
      <c r="A32" s="8"/>
      <c r="C32" s="4" t="s">
        <v>120</v>
      </c>
      <c r="F32" s="9">
        <v>182</v>
      </c>
      <c r="G32" s="9">
        <f>253+532</f>
        <v>785</v>
      </c>
    </row>
    <row r="33" spans="1:7" ht="12.75">
      <c r="A33" s="8"/>
      <c r="C33" s="4" t="s">
        <v>18</v>
      </c>
      <c r="F33" s="9"/>
      <c r="G33" s="9"/>
    </row>
    <row r="34" spans="1:7" ht="12.75">
      <c r="A34" s="8"/>
      <c r="D34" s="4" t="s">
        <v>19</v>
      </c>
      <c r="F34" s="9">
        <v>111</v>
      </c>
      <c r="G34" s="9">
        <f>134+164</f>
        <v>298</v>
      </c>
    </row>
    <row r="35" spans="1:7" ht="12.75">
      <c r="A35" s="8"/>
      <c r="D35" s="4" t="s">
        <v>20</v>
      </c>
      <c r="F35" s="11">
        <v>2113</v>
      </c>
      <c r="G35" s="11">
        <v>1878</v>
      </c>
    </row>
    <row r="36" spans="1:7" ht="12.75">
      <c r="A36" s="8"/>
      <c r="F36" s="9">
        <f>SUM(F29:F35)</f>
        <v>22769</v>
      </c>
      <c r="G36" s="9">
        <f>SUM(G29:G35)</f>
        <v>26439</v>
      </c>
    </row>
    <row r="37" spans="1:7" ht="12.75">
      <c r="A37" s="8">
        <v>9</v>
      </c>
      <c r="B37" s="4" t="s">
        <v>21</v>
      </c>
      <c r="F37" s="9"/>
      <c r="G37" s="9"/>
    </row>
    <row r="38" spans="1:7" ht="12.75">
      <c r="A38" s="8"/>
      <c r="F38" s="9"/>
      <c r="G38" s="9"/>
    </row>
    <row r="39" spans="1:7" ht="12.75">
      <c r="A39" s="8"/>
      <c r="C39" s="4" t="s">
        <v>22</v>
      </c>
      <c r="F39" s="9">
        <v>961</v>
      </c>
      <c r="G39" s="9">
        <v>1257</v>
      </c>
    </row>
    <row r="40" spans="1:7" ht="12.75">
      <c r="A40" s="8"/>
      <c r="C40" s="4" t="s">
        <v>23</v>
      </c>
      <c r="F40" s="9">
        <v>25744</v>
      </c>
      <c r="G40" s="9">
        <f>16587+5000</f>
        <v>21587</v>
      </c>
    </row>
    <row r="41" spans="1:7" ht="12.75">
      <c r="A41" s="8"/>
      <c r="C41" s="4" t="s">
        <v>40</v>
      </c>
      <c r="F41" s="9">
        <f>48507+33515</f>
        <v>82022</v>
      </c>
      <c r="G41" s="9">
        <f>48507+33515</f>
        <v>82022</v>
      </c>
    </row>
    <row r="42" spans="1:7" ht="12.75">
      <c r="A42" s="8"/>
      <c r="C42" s="4" t="s">
        <v>24</v>
      </c>
      <c r="F42" s="9">
        <v>373</v>
      </c>
      <c r="G42" s="9">
        <v>373</v>
      </c>
    </row>
    <row r="43" spans="1:7" ht="12.75">
      <c r="A43" s="8"/>
      <c r="C43" s="4" t="s">
        <v>25</v>
      </c>
      <c r="F43" s="12">
        <v>0</v>
      </c>
      <c r="G43" s="12">
        <v>0</v>
      </c>
    </row>
    <row r="44" spans="1:7" ht="12.75">
      <c r="A44" s="8"/>
      <c r="C44" s="4" t="s">
        <v>26</v>
      </c>
      <c r="F44" s="12">
        <v>41511</v>
      </c>
      <c r="G44" s="12">
        <v>41511</v>
      </c>
    </row>
    <row r="45" spans="1:7" ht="12.75">
      <c r="A45" s="8"/>
      <c r="C45" s="4" t="s">
        <v>18</v>
      </c>
      <c r="F45" s="12"/>
      <c r="G45" s="12"/>
    </row>
    <row r="46" spans="1:7" ht="12.75">
      <c r="A46" s="8"/>
      <c r="D46" s="4" t="s">
        <v>27</v>
      </c>
      <c r="F46" s="12">
        <v>8598</v>
      </c>
      <c r="G46" s="12">
        <v>8598</v>
      </c>
    </row>
    <row r="47" spans="1:7" ht="12.75">
      <c r="A47" s="8"/>
      <c r="D47" s="4" t="s">
        <v>28</v>
      </c>
      <c r="F47" s="11">
        <v>0</v>
      </c>
      <c r="G47" s="11">
        <v>0</v>
      </c>
    </row>
    <row r="48" spans="1:7" ht="12.75">
      <c r="A48" s="8"/>
      <c r="F48" s="12">
        <f>SUM(F39:F47)</f>
        <v>159209</v>
      </c>
      <c r="G48" s="12">
        <f>SUM(G39:G47)</f>
        <v>155348</v>
      </c>
    </row>
    <row r="49" spans="1:7" ht="12.75">
      <c r="A49" s="8"/>
      <c r="F49" s="12"/>
      <c r="G49" s="12"/>
    </row>
    <row r="50" spans="1:7" ht="12.75">
      <c r="A50" s="8">
        <v>10</v>
      </c>
      <c r="B50" s="4" t="s">
        <v>29</v>
      </c>
      <c r="F50" s="9">
        <f>SUM(F36-F48)</f>
        <v>-136440</v>
      </c>
      <c r="G50" s="9">
        <f>SUM(G36-G48)</f>
        <v>-128909</v>
      </c>
    </row>
    <row r="51" spans="1:7" ht="13.5" thickBot="1">
      <c r="A51" s="8"/>
      <c r="F51" s="13"/>
      <c r="G51" s="13"/>
    </row>
    <row r="52" spans="1:7" ht="13.5" thickBot="1">
      <c r="A52" s="8"/>
      <c r="F52" s="13">
        <f>SUM(F13+F50)</f>
        <v>-136440</v>
      </c>
      <c r="G52" s="13">
        <f>SUM(G13+G50)</f>
        <v>-128909</v>
      </c>
    </row>
    <row r="53" spans="1:7" ht="12.75">
      <c r="A53" s="8"/>
      <c r="F53" s="9"/>
      <c r="G53" s="9"/>
    </row>
    <row r="54" spans="1:7" ht="12.75">
      <c r="A54" s="8">
        <v>11</v>
      </c>
      <c r="B54" s="4" t="s">
        <v>30</v>
      </c>
      <c r="F54" s="9"/>
      <c r="G54" s="9"/>
    </row>
    <row r="55" spans="1:7" ht="12.75">
      <c r="A55" s="8"/>
      <c r="F55" s="9"/>
      <c r="G55" s="9"/>
    </row>
    <row r="56" spans="1:7" ht="12.75">
      <c r="A56" s="8"/>
      <c r="B56" s="4" t="s">
        <v>31</v>
      </c>
      <c r="F56" s="9">
        <v>83415</v>
      </c>
      <c r="G56" s="9">
        <v>83415</v>
      </c>
    </row>
    <row r="57" spans="1:7" ht="12.75">
      <c r="A57" s="8"/>
      <c r="B57" s="4" t="s">
        <v>32</v>
      </c>
      <c r="F57" s="9"/>
      <c r="G57" s="9"/>
    </row>
    <row r="58" spans="1:7" ht="12.75">
      <c r="A58" s="8"/>
      <c r="C58" s="4" t="s">
        <v>33</v>
      </c>
      <c r="F58" s="9">
        <v>15</v>
      </c>
      <c r="G58" s="9">
        <v>15</v>
      </c>
    </row>
    <row r="59" spans="1:7" ht="12.75">
      <c r="A59" s="8"/>
      <c r="C59" s="4" t="s">
        <v>34</v>
      </c>
      <c r="F59" s="9">
        <v>0</v>
      </c>
      <c r="G59" s="9">
        <v>0</v>
      </c>
    </row>
    <row r="60" spans="1:7" ht="12.75">
      <c r="A60" s="8"/>
      <c r="C60" s="4" t="s">
        <v>35</v>
      </c>
      <c r="F60" s="9">
        <v>0</v>
      </c>
      <c r="G60" s="9">
        <v>0</v>
      </c>
    </row>
    <row r="61" spans="1:7" ht="12.75">
      <c r="A61" s="8"/>
      <c r="C61" s="4" t="s">
        <v>36</v>
      </c>
      <c r="F61" s="9">
        <v>0</v>
      </c>
      <c r="G61" s="9">
        <v>0</v>
      </c>
    </row>
    <row r="62" spans="1:7" ht="12.75">
      <c r="A62" s="8"/>
      <c r="C62" s="4" t="s">
        <v>37</v>
      </c>
      <c r="F62" s="11">
        <v>-219870</v>
      </c>
      <c r="G62" s="11">
        <v>-212339</v>
      </c>
    </row>
    <row r="63" spans="1:7" ht="12.75">
      <c r="A63" s="8"/>
      <c r="F63" s="9">
        <f>SUM(F56:F62)</f>
        <v>-136440</v>
      </c>
      <c r="G63" s="9">
        <f>SUM(G56:G62)</f>
        <v>-128909</v>
      </c>
    </row>
    <row r="64" spans="1:7" ht="12.75">
      <c r="A64" s="8"/>
      <c r="F64" s="9"/>
      <c r="G64" s="9"/>
    </row>
    <row r="65" spans="1:7" ht="12.75">
      <c r="A65" s="8">
        <v>12</v>
      </c>
      <c r="B65" s="4" t="s">
        <v>38</v>
      </c>
      <c r="F65" s="9">
        <v>0</v>
      </c>
      <c r="G65" s="9">
        <v>0</v>
      </c>
    </row>
    <row r="66" spans="1:7" ht="12.75">
      <c r="A66" s="8"/>
      <c r="F66" s="9"/>
      <c r="G66" s="9"/>
    </row>
    <row r="67" spans="1:7" ht="12.75">
      <c r="A67" s="8">
        <v>13</v>
      </c>
      <c r="B67" s="4" t="s">
        <v>39</v>
      </c>
      <c r="F67" s="9"/>
      <c r="G67" s="9"/>
    </row>
    <row r="68" spans="1:7" ht="12.75">
      <c r="A68" s="8"/>
      <c r="C68" s="4" t="s">
        <v>40</v>
      </c>
      <c r="F68" s="9">
        <v>0</v>
      </c>
      <c r="G68" s="9">
        <v>0</v>
      </c>
    </row>
    <row r="69" spans="1:7" ht="12.75">
      <c r="A69" s="8"/>
      <c r="C69" s="4" t="s">
        <v>41</v>
      </c>
      <c r="F69" s="11">
        <v>0</v>
      </c>
      <c r="G69" s="11">
        <v>0</v>
      </c>
    </row>
    <row r="70" spans="1:7" ht="12.75">
      <c r="A70" s="8"/>
      <c r="F70" s="9">
        <f>SUM(F68:F69)</f>
        <v>0</v>
      </c>
      <c r="G70" s="9">
        <f>SUM(G68:G69)</f>
        <v>0</v>
      </c>
    </row>
    <row r="71" spans="1:7" ht="12.75">
      <c r="A71" s="8"/>
      <c r="F71" s="9"/>
      <c r="G71" s="9"/>
    </row>
    <row r="72" spans="1:7" ht="12.75">
      <c r="A72" s="8">
        <v>14</v>
      </c>
      <c r="B72" s="4" t="s">
        <v>42</v>
      </c>
      <c r="F72" s="9">
        <v>0</v>
      </c>
      <c r="G72" s="9">
        <v>0</v>
      </c>
    </row>
    <row r="73" spans="1:7" ht="12.75">
      <c r="A73" s="8"/>
      <c r="C73" s="14"/>
      <c r="D73" s="14"/>
      <c r="E73" s="14"/>
      <c r="F73" s="12"/>
      <c r="G73" s="12"/>
    </row>
    <row r="74" spans="1:7" ht="12.75">
      <c r="A74" s="8">
        <v>15</v>
      </c>
      <c r="B74" s="4" t="s">
        <v>43</v>
      </c>
      <c r="F74" s="9">
        <v>0</v>
      </c>
      <c r="G74" s="9">
        <v>0</v>
      </c>
    </row>
    <row r="75" spans="1:7" ht="13.5" thickBot="1">
      <c r="A75" s="8"/>
      <c r="F75" s="13"/>
      <c r="G75" s="13"/>
    </row>
    <row r="76" spans="1:7" ht="13.5" thickBot="1">
      <c r="A76" s="8"/>
      <c r="F76" s="13">
        <f>SUM(F63+F68+F69)</f>
        <v>-136440</v>
      </c>
      <c r="G76" s="13">
        <f>SUM(G63+G68+G69)</f>
        <v>-128909</v>
      </c>
    </row>
    <row r="77" spans="1:7" ht="12.75">
      <c r="A77" s="8"/>
      <c r="F77" s="9"/>
      <c r="G77" s="9"/>
    </row>
    <row r="78" spans="1:7" ht="12.75">
      <c r="A78" s="8">
        <v>16</v>
      </c>
      <c r="B78" s="4" t="s">
        <v>44</v>
      </c>
      <c r="F78" s="15">
        <f>SUM(F63/F56)</f>
        <v>-1.635677036504226</v>
      </c>
      <c r="G78" s="15">
        <f>SUM(G63/G56)</f>
        <v>-1.5453935143559312</v>
      </c>
    </row>
    <row r="79" spans="1:7" ht="12.75">
      <c r="A79" s="8"/>
      <c r="F79" s="15"/>
      <c r="G79" s="15"/>
    </row>
    <row r="80" spans="1:7" ht="12.75">
      <c r="A80" s="8"/>
      <c r="F80" s="15"/>
      <c r="G80" s="15"/>
    </row>
    <row r="81" spans="1:7" ht="12.75">
      <c r="A81" s="8"/>
      <c r="F81" s="9"/>
      <c r="G81" s="16"/>
    </row>
    <row r="82" spans="1:7" ht="12.75">
      <c r="A82" s="65" t="s">
        <v>115</v>
      </c>
      <c r="B82" s="65"/>
      <c r="C82" s="65"/>
      <c r="D82" s="65"/>
      <c r="E82" s="65"/>
      <c r="F82" s="65"/>
      <c r="G82" s="65"/>
    </row>
    <row r="83" spans="1:7" ht="18.75" customHeight="1">
      <c r="A83" s="65"/>
      <c r="B83" s="65"/>
      <c r="C83" s="65"/>
      <c r="D83" s="65"/>
      <c r="E83" s="65"/>
      <c r="F83" s="65"/>
      <c r="G83" s="65"/>
    </row>
    <row r="84" spans="1:7" ht="12.75">
      <c r="A84" s="8"/>
      <c r="F84" s="9"/>
      <c r="G84" s="9"/>
    </row>
    <row r="85" spans="1:7" ht="12.75">
      <c r="A85" s="8"/>
      <c r="F85" s="58"/>
      <c r="G85" s="9"/>
    </row>
    <row r="86" spans="1:7" ht="12.75">
      <c r="A86" s="8"/>
      <c r="F86" s="9"/>
      <c r="G86" s="9"/>
    </row>
    <row r="87" spans="1:7" ht="12.75">
      <c r="A87" s="8"/>
      <c r="F87" s="17"/>
      <c r="G87" s="9"/>
    </row>
    <row r="88" spans="1:7" ht="12.75">
      <c r="A88" s="8"/>
      <c r="F88" s="9"/>
      <c r="G88" s="9"/>
    </row>
    <row r="89" spans="1:7" ht="12.75">
      <c r="A89" s="8"/>
      <c r="D89" s="10"/>
      <c r="E89" s="10"/>
      <c r="F89" s="9"/>
      <c r="G89" s="9"/>
    </row>
    <row r="90" spans="1:7" ht="12.75">
      <c r="A90" s="8"/>
      <c r="D90" s="10"/>
      <c r="E90" s="10"/>
      <c r="F90" s="9"/>
      <c r="G90" s="9"/>
    </row>
    <row r="91" spans="1:7" ht="12.75">
      <c r="A91" s="8"/>
      <c r="F91" s="9"/>
      <c r="G91" s="9"/>
    </row>
    <row r="92" spans="1:7" ht="12.75">
      <c r="A92" s="8"/>
      <c r="F92" s="9"/>
      <c r="G92" s="9"/>
    </row>
    <row r="93" spans="1:7" ht="12.75">
      <c r="A93" s="8"/>
      <c r="F93" s="9"/>
      <c r="G93" s="9"/>
    </row>
    <row r="94" spans="1:7" ht="12.75">
      <c r="A94" s="8"/>
      <c r="F94" s="9"/>
      <c r="G94" s="9"/>
    </row>
    <row r="95" spans="1:7" ht="12.75">
      <c r="A95" s="8"/>
      <c r="F95" s="9"/>
      <c r="G95" s="9"/>
    </row>
    <row r="96" spans="1:7" ht="12.75">
      <c r="A96" s="8"/>
      <c r="F96" s="9"/>
      <c r="G96" s="9"/>
    </row>
    <row r="97" spans="1:7" ht="12.75">
      <c r="A97" s="8"/>
      <c r="F97" s="9"/>
      <c r="G97" s="9"/>
    </row>
    <row r="98" spans="1:7" ht="12.75">
      <c r="A98" s="8"/>
      <c r="F98" s="9"/>
      <c r="G98" s="9"/>
    </row>
    <row r="99" spans="1:7" ht="12.75">
      <c r="A99" s="8"/>
      <c r="F99" s="9"/>
      <c r="G99" s="9"/>
    </row>
    <row r="100" spans="1:7" ht="12.75">
      <c r="A100" s="8"/>
      <c r="F100" s="9"/>
      <c r="G100" s="9"/>
    </row>
    <row r="101" spans="1:7" ht="12.75">
      <c r="A101" s="8"/>
      <c r="F101" s="9"/>
      <c r="G101" s="9"/>
    </row>
    <row r="102" spans="1:7" ht="12.75">
      <c r="A102" s="8"/>
      <c r="F102" s="9"/>
      <c r="G102" s="9"/>
    </row>
    <row r="103" spans="1:7" ht="12.75">
      <c r="A103" s="8"/>
      <c r="F103" s="9"/>
      <c r="G103" s="9"/>
    </row>
    <row r="104" spans="1:7" ht="12.75">
      <c r="A104" s="8"/>
      <c r="F104" s="9"/>
      <c r="G104" s="9"/>
    </row>
    <row r="105" spans="1:7" ht="12.75">
      <c r="A105" s="8"/>
      <c r="F105" s="9"/>
      <c r="G105" s="9"/>
    </row>
    <row r="106" spans="1:7" ht="12.75">
      <c r="A106" s="8"/>
      <c r="F106" s="9"/>
      <c r="G106" s="9"/>
    </row>
    <row r="107" spans="1:7" ht="12.75">
      <c r="A107" s="8"/>
      <c r="F107" s="9"/>
      <c r="G107" s="9"/>
    </row>
    <row r="108" spans="1:7" ht="12.75">
      <c r="A108" s="8"/>
      <c r="F108" s="9"/>
      <c r="G108" s="9"/>
    </row>
    <row r="109" spans="1:7" ht="12.75">
      <c r="A109" s="8"/>
      <c r="F109" s="9"/>
      <c r="G109" s="9"/>
    </row>
    <row r="110" spans="1:7" ht="12.75">
      <c r="A110" s="8"/>
      <c r="F110" s="9"/>
      <c r="G110" s="9"/>
    </row>
    <row r="111" spans="1:7" ht="12.75">
      <c r="A111" s="8"/>
      <c r="F111" s="9"/>
      <c r="G111" s="9"/>
    </row>
    <row r="112" spans="1:7" ht="12.75">
      <c r="A112" s="8"/>
      <c r="F112" s="9"/>
      <c r="G112" s="9"/>
    </row>
    <row r="113" spans="1:7" ht="12.75">
      <c r="A113" s="8"/>
      <c r="F113" s="9"/>
      <c r="G113" s="9"/>
    </row>
    <row r="114" spans="1:7" ht="12.75">
      <c r="A114" s="8"/>
      <c r="F114" s="9"/>
      <c r="G114" s="9"/>
    </row>
    <row r="115" spans="1:7" ht="12.75">
      <c r="A115" s="8"/>
      <c r="F115" s="9"/>
      <c r="G115" s="9"/>
    </row>
    <row r="116" spans="1:7" ht="12.75">
      <c r="A116" s="8"/>
      <c r="F116" s="9"/>
      <c r="G116" s="9"/>
    </row>
    <row r="117" spans="1:7" ht="12.75">
      <c r="A117" s="8"/>
      <c r="F117" s="9"/>
      <c r="G117" s="9"/>
    </row>
    <row r="118" spans="1:7" ht="12.75">
      <c r="A118" s="8"/>
      <c r="F118" s="9"/>
      <c r="G118" s="9"/>
    </row>
    <row r="119" spans="1:7" ht="12.75">
      <c r="A119" s="8"/>
      <c r="F119" s="9"/>
      <c r="G119" s="9"/>
    </row>
    <row r="120" spans="1:7" ht="12.75">
      <c r="A120" s="8"/>
      <c r="F120" s="9"/>
      <c r="G120" s="9"/>
    </row>
    <row r="121" spans="1:7" ht="12.75">
      <c r="A121" s="8"/>
      <c r="F121" s="9"/>
      <c r="G121" s="9"/>
    </row>
    <row r="122" spans="1:7" ht="12.75">
      <c r="A122" s="8"/>
      <c r="F122" s="9"/>
      <c r="G122" s="9"/>
    </row>
    <row r="123" spans="1:7" ht="12.75">
      <c r="A123" s="8"/>
      <c r="F123" s="9"/>
      <c r="G123" s="9"/>
    </row>
    <row r="124" spans="1:7" ht="12.75">
      <c r="A124" s="8"/>
      <c r="F124" s="9"/>
      <c r="G124" s="9"/>
    </row>
    <row r="125" spans="1:7" ht="12.75">
      <c r="A125" s="8"/>
      <c r="F125" s="9"/>
      <c r="G125" s="9"/>
    </row>
    <row r="126" spans="1:7" ht="12.75">
      <c r="A126" s="8"/>
      <c r="F126" s="9"/>
      <c r="G126" s="9"/>
    </row>
    <row r="127" spans="1:7" ht="12.75">
      <c r="A127" s="8"/>
      <c r="F127" s="9"/>
      <c r="G127" s="9"/>
    </row>
    <row r="128" spans="1:7" ht="12.75">
      <c r="A128" s="8"/>
      <c r="F128" s="9"/>
      <c r="G128" s="9"/>
    </row>
    <row r="129" spans="1:7" ht="12.75">
      <c r="A129" s="8"/>
      <c r="F129" s="9"/>
      <c r="G129" s="9"/>
    </row>
    <row r="130" spans="1:7" ht="12.75">
      <c r="A130" s="8"/>
      <c r="F130" s="9"/>
      <c r="G130" s="9"/>
    </row>
    <row r="131" spans="1:7" ht="12.75">
      <c r="A131" s="8"/>
      <c r="F131" s="9"/>
      <c r="G131" s="9"/>
    </row>
    <row r="132" spans="1:7" ht="12.75">
      <c r="A132" s="8"/>
      <c r="F132" s="9"/>
      <c r="G132" s="9"/>
    </row>
    <row r="133" spans="1:7" ht="12.75">
      <c r="A133" s="8"/>
      <c r="F133" s="9"/>
      <c r="G133" s="9"/>
    </row>
    <row r="134" spans="1:7" ht="12.75">
      <c r="A134" s="8"/>
      <c r="F134" s="9"/>
      <c r="G134" s="9"/>
    </row>
    <row r="135" spans="1:7" ht="12.75">
      <c r="A135" s="8"/>
      <c r="F135" s="9"/>
      <c r="G135" s="9"/>
    </row>
    <row r="136" spans="1:7" ht="12.75">
      <c r="A136" s="8"/>
      <c r="F136" s="9"/>
      <c r="G136" s="9"/>
    </row>
    <row r="137" spans="1:7" ht="12.75">
      <c r="A137" s="8"/>
      <c r="F137" s="9"/>
      <c r="G137" s="9"/>
    </row>
    <row r="138" spans="1:7" ht="12.75">
      <c r="A138" s="8"/>
      <c r="F138" s="9"/>
      <c r="G138" s="9"/>
    </row>
    <row r="139" spans="1:7" ht="12.75">
      <c r="A139" s="8"/>
      <c r="F139" s="9"/>
      <c r="G139" s="9"/>
    </row>
    <row r="140" spans="1:7" ht="12.75">
      <c r="A140" s="8"/>
      <c r="F140" s="9"/>
      <c r="G140" s="9"/>
    </row>
    <row r="141" spans="1:7" ht="12.75">
      <c r="A141" s="8"/>
      <c r="F141" s="9"/>
      <c r="G141" s="9"/>
    </row>
    <row r="142" spans="1:7" ht="12.75">
      <c r="A142" s="8"/>
      <c r="F142" s="9"/>
      <c r="G142" s="9"/>
    </row>
    <row r="143" spans="1:7" ht="12.75">
      <c r="A143" s="8"/>
      <c r="F143" s="9"/>
      <c r="G143" s="9"/>
    </row>
    <row r="144" spans="1:7" ht="12.75">
      <c r="A144" s="8"/>
      <c r="F144" s="9"/>
      <c r="G144" s="9"/>
    </row>
    <row r="145" spans="1:7" ht="12.75">
      <c r="A145" s="8"/>
      <c r="F145" s="9"/>
      <c r="G145" s="9"/>
    </row>
    <row r="146" spans="1:7" ht="12.75">
      <c r="A146" s="8"/>
      <c r="F146" s="9"/>
      <c r="G146" s="9"/>
    </row>
    <row r="147" spans="1:7" ht="12.75">
      <c r="A147" s="8"/>
      <c r="F147" s="9"/>
      <c r="G147" s="9"/>
    </row>
    <row r="148" spans="1:7" ht="12.75">
      <c r="A148" s="8"/>
      <c r="F148" s="9"/>
      <c r="G148" s="9"/>
    </row>
    <row r="149" spans="1:7" ht="12.75">
      <c r="A149" s="8"/>
      <c r="F149" s="9"/>
      <c r="G149" s="9"/>
    </row>
    <row r="150" spans="1:7" ht="12.75">
      <c r="A150" s="8"/>
      <c r="F150" s="9"/>
      <c r="G150" s="9"/>
    </row>
    <row r="151" spans="1:7" ht="12.75">
      <c r="A151" s="8"/>
      <c r="F151" s="9"/>
      <c r="G151" s="9"/>
    </row>
    <row r="152" spans="1:7" ht="12.75">
      <c r="A152" s="8"/>
      <c r="F152" s="9"/>
      <c r="G152" s="9"/>
    </row>
    <row r="153" spans="1:7" ht="12.75">
      <c r="A153" s="8"/>
      <c r="F153" s="9"/>
      <c r="G153" s="9"/>
    </row>
    <row r="154" spans="1:7" ht="12.75">
      <c r="A154" s="8"/>
      <c r="F154" s="9"/>
      <c r="G154" s="9"/>
    </row>
    <row r="155" spans="1:7" ht="12.75">
      <c r="A155" s="8"/>
      <c r="F155" s="9"/>
      <c r="G155" s="9"/>
    </row>
    <row r="156" spans="1:7" ht="12.75">
      <c r="A156" s="8"/>
      <c r="F156" s="9"/>
      <c r="G156" s="9"/>
    </row>
    <row r="157" spans="1:7" ht="12.75">
      <c r="A157" s="8"/>
      <c r="F157" s="9"/>
      <c r="G157" s="9"/>
    </row>
    <row r="158" spans="1:7" ht="12.75">
      <c r="A158" s="8"/>
      <c r="F158" s="9"/>
      <c r="G158" s="9"/>
    </row>
    <row r="159" spans="1:7" ht="12.75">
      <c r="A159" s="8"/>
      <c r="F159" s="9"/>
      <c r="G159" s="9"/>
    </row>
    <row r="160" spans="1:7" ht="12.75">
      <c r="A160" s="8"/>
      <c r="F160" s="9"/>
      <c r="G160" s="9"/>
    </row>
    <row r="161" spans="1:7" ht="12.75">
      <c r="A161" s="8"/>
      <c r="F161" s="9"/>
      <c r="G161" s="9"/>
    </row>
    <row r="162" spans="1:7" ht="12.75">
      <c r="A162" s="8"/>
      <c r="F162" s="9"/>
      <c r="G162" s="9"/>
    </row>
    <row r="163" spans="1:7" ht="12.75">
      <c r="A163" s="8"/>
      <c r="F163" s="9"/>
      <c r="G163" s="9"/>
    </row>
    <row r="164" spans="1:7" ht="12.75">
      <c r="A164" s="8"/>
      <c r="F164" s="9"/>
      <c r="G164" s="9"/>
    </row>
    <row r="165" spans="1:7" ht="12.75">
      <c r="A165" s="8"/>
      <c r="F165" s="9"/>
      <c r="G165" s="9"/>
    </row>
    <row r="166" spans="1:7" ht="12.75">
      <c r="A166" s="8"/>
      <c r="F166" s="9"/>
      <c r="G166" s="9"/>
    </row>
    <row r="167" spans="1:7" ht="12.75">
      <c r="A167" s="8"/>
      <c r="F167" s="9"/>
      <c r="G167" s="9"/>
    </row>
    <row r="168" spans="1:7" ht="12.75">
      <c r="A168" s="8"/>
      <c r="F168" s="9"/>
      <c r="G168" s="9"/>
    </row>
    <row r="169" spans="1:7" ht="12.75">
      <c r="A169" s="8"/>
      <c r="F169" s="9"/>
      <c r="G169" s="9"/>
    </row>
    <row r="170" spans="1:7" ht="12.75">
      <c r="A170" s="8"/>
      <c r="F170" s="9"/>
      <c r="G170" s="9"/>
    </row>
    <row r="171" spans="1:7" ht="12.75">
      <c r="A171" s="8"/>
      <c r="F171" s="9"/>
      <c r="G171" s="9"/>
    </row>
    <row r="172" spans="1:7" ht="12.75">
      <c r="A172" s="8"/>
      <c r="F172" s="9"/>
      <c r="G172" s="9"/>
    </row>
    <row r="173" spans="1:7" ht="12.75">
      <c r="A173" s="8"/>
      <c r="F173" s="9"/>
      <c r="G173" s="9"/>
    </row>
    <row r="174" spans="1:7" ht="12.75">
      <c r="A174" s="8"/>
      <c r="F174" s="9"/>
      <c r="G174" s="9"/>
    </row>
    <row r="175" spans="1:7" ht="12.75">
      <c r="A175" s="8"/>
      <c r="F175" s="9"/>
      <c r="G175" s="9"/>
    </row>
    <row r="176" spans="1:7" ht="12.75">
      <c r="A176" s="8"/>
      <c r="F176" s="9"/>
      <c r="G176" s="9"/>
    </row>
    <row r="177" spans="1:7" ht="12.75">
      <c r="A177" s="8"/>
      <c r="F177" s="9"/>
      <c r="G177" s="9"/>
    </row>
    <row r="178" spans="1:7" ht="12.75">
      <c r="A178" s="8"/>
      <c r="F178" s="9"/>
      <c r="G178" s="9"/>
    </row>
    <row r="179" spans="1:7" ht="12.75">
      <c r="A179" s="8"/>
      <c r="F179" s="9"/>
      <c r="G179" s="9"/>
    </row>
    <row r="180" spans="1:7" ht="12.75">
      <c r="A180" s="8"/>
      <c r="F180" s="9"/>
      <c r="G180" s="9"/>
    </row>
    <row r="181" spans="1:7" ht="12.75">
      <c r="A181" s="8"/>
      <c r="F181" s="9"/>
      <c r="G181" s="9"/>
    </row>
    <row r="182" spans="1:7" ht="12.75">
      <c r="A182" s="8"/>
      <c r="F182" s="9"/>
      <c r="G182" s="9"/>
    </row>
    <row r="183" spans="1:7" ht="12.75">
      <c r="A183" s="8"/>
      <c r="F183" s="9"/>
      <c r="G183" s="9"/>
    </row>
    <row r="184" spans="1:7" ht="12.75">
      <c r="A184" s="8"/>
      <c r="F184" s="9"/>
      <c r="G184" s="9"/>
    </row>
    <row r="185" spans="1:7" ht="12.75">
      <c r="A185" s="8"/>
      <c r="F185" s="9"/>
      <c r="G185" s="9"/>
    </row>
    <row r="186" spans="1:7" ht="12.75">
      <c r="A186" s="8"/>
      <c r="F186" s="9"/>
      <c r="G186" s="9"/>
    </row>
    <row r="187" spans="1:7" ht="12.75">
      <c r="A187" s="8"/>
      <c r="F187" s="9"/>
      <c r="G187" s="9"/>
    </row>
    <row r="188" spans="1:7" ht="12.75">
      <c r="A188" s="8"/>
      <c r="F188" s="9"/>
      <c r="G188" s="9"/>
    </row>
    <row r="189" spans="1:7" ht="12.75">
      <c r="A189" s="8"/>
      <c r="F189" s="9"/>
      <c r="G189" s="9"/>
    </row>
    <row r="190" spans="1:7" ht="12.75">
      <c r="A190" s="8"/>
      <c r="F190" s="9"/>
      <c r="G190" s="9"/>
    </row>
    <row r="191" spans="1:7" ht="12.75">
      <c r="A191" s="8"/>
      <c r="F191" s="9"/>
      <c r="G191" s="9"/>
    </row>
    <row r="192" spans="1:7" ht="12.75">
      <c r="A192" s="8"/>
      <c r="F192" s="9"/>
      <c r="G192" s="9"/>
    </row>
    <row r="193" spans="1:7" ht="12.75">
      <c r="A193" s="8"/>
      <c r="F193" s="9"/>
      <c r="G193" s="9"/>
    </row>
    <row r="194" spans="1:7" ht="12.75">
      <c r="A194" s="8"/>
      <c r="F194" s="9"/>
      <c r="G194" s="9"/>
    </row>
    <row r="195" spans="1:7" ht="12.75">
      <c r="A195" s="8"/>
      <c r="F195" s="9"/>
      <c r="G195" s="9"/>
    </row>
    <row r="196" spans="1:7" ht="12.75">
      <c r="A196" s="8"/>
      <c r="F196" s="9"/>
      <c r="G196" s="9"/>
    </row>
    <row r="197" spans="1:7" ht="12.75">
      <c r="A197" s="8"/>
      <c r="F197" s="9"/>
      <c r="G197" s="9"/>
    </row>
    <row r="198" spans="1:7" ht="12.75">
      <c r="A198" s="8"/>
      <c r="F198" s="9"/>
      <c r="G198" s="9"/>
    </row>
    <row r="199" spans="1:7" ht="12.75">
      <c r="A199" s="8"/>
      <c r="F199" s="9"/>
      <c r="G199" s="9"/>
    </row>
    <row r="200" spans="1:7" ht="12.75">
      <c r="A200" s="8"/>
      <c r="F200" s="9"/>
      <c r="G200" s="9"/>
    </row>
    <row r="201" spans="1:7" ht="12.75">
      <c r="A201" s="8"/>
      <c r="F201" s="9"/>
      <c r="G201" s="9"/>
    </row>
    <row r="202" spans="1:7" ht="12.75">
      <c r="A202" s="8"/>
      <c r="F202" s="9"/>
      <c r="G202" s="9"/>
    </row>
    <row r="203" spans="1:7" ht="12.75">
      <c r="A203" s="8"/>
      <c r="F203" s="9"/>
      <c r="G203" s="9"/>
    </row>
    <row r="204" spans="1:7" ht="12.75">
      <c r="A204" s="8"/>
      <c r="F204" s="9"/>
      <c r="G204" s="9"/>
    </row>
    <row r="205" spans="1:7" ht="12.75">
      <c r="A205" s="8"/>
      <c r="F205" s="9"/>
      <c r="G205" s="9"/>
    </row>
    <row r="206" spans="1:7" ht="12.75">
      <c r="A206" s="8"/>
      <c r="F206" s="9"/>
      <c r="G206" s="9"/>
    </row>
    <row r="207" spans="1:7" ht="12.75">
      <c r="A207" s="8"/>
      <c r="F207" s="9"/>
      <c r="G207" s="9"/>
    </row>
    <row r="208" spans="1:7" ht="12.75">
      <c r="A208" s="8"/>
      <c r="F208" s="9"/>
      <c r="G208" s="9"/>
    </row>
    <row r="209" spans="1:7" ht="12.75">
      <c r="A209" s="8"/>
      <c r="F209" s="9"/>
      <c r="G209" s="9"/>
    </row>
    <row r="210" spans="1:7" ht="12.75">
      <c r="A210" s="8"/>
      <c r="F210" s="9"/>
      <c r="G210" s="9"/>
    </row>
    <row r="211" spans="1:7" ht="12.75">
      <c r="A211" s="8"/>
      <c r="F211" s="9"/>
      <c r="G211" s="9"/>
    </row>
    <row r="212" spans="1:7" ht="12.75">
      <c r="A212" s="8"/>
      <c r="F212" s="9"/>
      <c r="G212" s="9"/>
    </row>
    <row r="213" spans="1:7" ht="12.75">
      <c r="A213" s="8"/>
      <c r="F213" s="9"/>
      <c r="G213" s="9"/>
    </row>
    <row r="214" spans="1:7" ht="12.75">
      <c r="A214" s="8"/>
      <c r="F214" s="9"/>
      <c r="G214" s="9"/>
    </row>
    <row r="215" spans="1:7" ht="12.75">
      <c r="A215" s="8"/>
      <c r="F215" s="9"/>
      <c r="G215" s="9"/>
    </row>
    <row r="216" spans="1:7" ht="12.75">
      <c r="A216" s="8"/>
      <c r="F216" s="9"/>
      <c r="G216" s="9"/>
    </row>
    <row r="217" spans="1:6" ht="12.75">
      <c r="A217" s="8"/>
      <c r="D217" s="9"/>
      <c r="E217" s="9"/>
      <c r="F217" s="9"/>
    </row>
    <row r="218" spans="1:6" ht="12.75">
      <c r="A218" s="8"/>
      <c r="D218" s="9"/>
      <c r="E218" s="9"/>
      <c r="F218" s="9"/>
    </row>
    <row r="219" spans="1:6" ht="12.75">
      <c r="A219" s="8"/>
      <c r="D219" s="9"/>
      <c r="E219" s="9"/>
      <c r="F219" s="9"/>
    </row>
    <row r="220" spans="1:6" ht="12.75">
      <c r="A220" s="8"/>
      <c r="D220" s="9"/>
      <c r="E220" s="9"/>
      <c r="F220" s="9"/>
    </row>
    <row r="221" spans="1:6" ht="12.75">
      <c r="A221" s="8"/>
      <c r="D221" s="9"/>
      <c r="E221" s="9"/>
      <c r="F221" s="9"/>
    </row>
    <row r="222" spans="1:6" ht="12.75">
      <c r="A222" s="8"/>
      <c r="D222" s="9"/>
      <c r="E222" s="9"/>
      <c r="F222" s="9"/>
    </row>
    <row r="223" spans="1:6" ht="12.75">
      <c r="A223" s="8"/>
      <c r="D223" s="9"/>
      <c r="E223" s="9"/>
      <c r="F223" s="9"/>
    </row>
    <row r="224" spans="1:6" ht="12.75">
      <c r="A224" s="8"/>
      <c r="D224" s="9"/>
      <c r="E224" s="9"/>
      <c r="F224" s="9"/>
    </row>
    <row r="225" spans="1:6" ht="12.75">
      <c r="A225" s="8"/>
      <c r="D225" s="9"/>
      <c r="E225" s="9"/>
      <c r="F225" s="9"/>
    </row>
    <row r="226" spans="1:6" ht="12.75">
      <c r="A226" s="8"/>
      <c r="D226" s="9"/>
      <c r="E226" s="9"/>
      <c r="F226" s="9"/>
    </row>
    <row r="227" spans="1:6" ht="12.75">
      <c r="A227" s="8"/>
      <c r="D227" s="9"/>
      <c r="E227" s="9"/>
      <c r="F227" s="9"/>
    </row>
    <row r="228" spans="1:6" ht="12.75">
      <c r="A228" s="8"/>
      <c r="D228" s="9"/>
      <c r="E228" s="9"/>
      <c r="F228" s="9"/>
    </row>
    <row r="229" spans="1:6" ht="12.75">
      <c r="A229" s="8"/>
      <c r="D229" s="9"/>
      <c r="E229" s="9"/>
      <c r="F229" s="9"/>
    </row>
    <row r="230" spans="1:6" ht="12.75">
      <c r="A230" s="8"/>
      <c r="D230" s="9"/>
      <c r="E230" s="9"/>
      <c r="F230" s="9"/>
    </row>
    <row r="231" spans="1:6" ht="12.75">
      <c r="A231" s="8"/>
      <c r="D231" s="9"/>
      <c r="E231" s="9"/>
      <c r="F231" s="9"/>
    </row>
    <row r="232" spans="1:6" ht="12.75">
      <c r="A232" s="8"/>
      <c r="D232" s="9"/>
      <c r="E232" s="9"/>
      <c r="F232" s="9"/>
    </row>
    <row r="233" spans="1:6" ht="12.75">
      <c r="A233" s="8"/>
      <c r="D233" s="9"/>
      <c r="E233" s="9"/>
      <c r="F233" s="9"/>
    </row>
    <row r="234" spans="1:6" ht="12.75">
      <c r="A234" s="8"/>
      <c r="D234" s="9"/>
      <c r="E234" s="9"/>
      <c r="F234" s="9"/>
    </row>
    <row r="235" spans="1:6" ht="12.75">
      <c r="A235" s="8"/>
      <c r="D235" s="9"/>
      <c r="E235" s="9"/>
      <c r="F235" s="9"/>
    </row>
    <row r="236" spans="1:6" ht="12.75">
      <c r="A236" s="8"/>
      <c r="D236" s="9"/>
      <c r="E236" s="9"/>
      <c r="F236" s="9"/>
    </row>
    <row r="237" spans="1:6" ht="12.75">
      <c r="A237" s="8"/>
      <c r="D237" s="9"/>
      <c r="E237" s="9"/>
      <c r="F237" s="9"/>
    </row>
    <row r="238" spans="1:6" ht="12.75">
      <c r="A238" s="8"/>
      <c r="D238" s="9"/>
      <c r="E238" s="9"/>
      <c r="F238" s="9"/>
    </row>
    <row r="239" spans="1:6" ht="12.75">
      <c r="A239" s="8"/>
      <c r="D239" s="9"/>
      <c r="E239" s="9"/>
      <c r="F239" s="9"/>
    </row>
    <row r="240" spans="1:6" ht="12.75">
      <c r="A240" s="8"/>
      <c r="D240" s="9"/>
      <c r="E240" s="9"/>
      <c r="F240" s="9"/>
    </row>
    <row r="241" spans="1:6" ht="12.75">
      <c r="A241" s="8"/>
      <c r="D241" s="9"/>
      <c r="E241" s="9"/>
      <c r="F241" s="9"/>
    </row>
    <row r="242" spans="1:6" ht="12.75">
      <c r="A242" s="8"/>
      <c r="D242" s="9"/>
      <c r="E242" s="9"/>
      <c r="F242" s="9"/>
    </row>
    <row r="243" spans="1:6" ht="12.75">
      <c r="A243" s="8"/>
      <c r="D243" s="9"/>
      <c r="E243" s="9"/>
      <c r="F243" s="9"/>
    </row>
    <row r="244" spans="1:6" ht="12.75">
      <c r="A244" s="8"/>
      <c r="D244" s="9"/>
      <c r="E244" s="9"/>
      <c r="F244" s="9"/>
    </row>
    <row r="245" spans="1:6" ht="12.75">
      <c r="A245" s="8"/>
      <c r="D245" s="9"/>
      <c r="E245" s="9"/>
      <c r="F245" s="9"/>
    </row>
    <row r="246" spans="1:6" ht="12.75">
      <c r="A246" s="8"/>
      <c r="D246" s="9"/>
      <c r="E246" s="9"/>
      <c r="F246" s="9"/>
    </row>
    <row r="247" spans="1:6" ht="12.75">
      <c r="A247" s="8"/>
      <c r="D247" s="9"/>
      <c r="E247" s="9"/>
      <c r="F247" s="9"/>
    </row>
    <row r="248" spans="1:6" ht="12.75">
      <c r="A248" s="8"/>
      <c r="D248" s="9"/>
      <c r="E248" s="9"/>
      <c r="F248" s="9"/>
    </row>
    <row r="249" spans="1:6" ht="12.75">
      <c r="A249" s="8"/>
      <c r="D249" s="9"/>
      <c r="E249" s="9"/>
      <c r="F249" s="9"/>
    </row>
    <row r="250" spans="1:6" ht="12.75">
      <c r="A250" s="8"/>
      <c r="D250" s="9"/>
      <c r="E250" s="9"/>
      <c r="F250" s="9"/>
    </row>
    <row r="251" spans="1:6" ht="12.75">
      <c r="A251" s="8"/>
      <c r="D251" s="9"/>
      <c r="E251" s="9"/>
      <c r="F251" s="9"/>
    </row>
    <row r="252" spans="1:6" ht="12.75">
      <c r="A252" s="8"/>
      <c r="D252" s="9"/>
      <c r="E252" s="9"/>
      <c r="F252" s="9"/>
    </row>
    <row r="253" spans="1:6" ht="12.75">
      <c r="A253" s="8"/>
      <c r="D253" s="9"/>
      <c r="E253" s="9"/>
      <c r="F253" s="9"/>
    </row>
    <row r="254" spans="1:6" ht="12.75">
      <c r="A254" s="8"/>
      <c r="D254" s="9"/>
      <c r="E254" s="9"/>
      <c r="F254" s="9"/>
    </row>
    <row r="255" spans="1:6" ht="12.75">
      <c r="A255" s="8"/>
      <c r="D255" s="9"/>
      <c r="E255" s="9"/>
      <c r="F255" s="9"/>
    </row>
    <row r="256" spans="1:6" ht="12.75">
      <c r="A256" s="8"/>
      <c r="D256" s="9"/>
      <c r="E256" s="9"/>
      <c r="F256" s="9"/>
    </row>
    <row r="257" spans="1:6" ht="12.75">
      <c r="A257" s="8"/>
      <c r="D257" s="9"/>
      <c r="E257" s="9"/>
      <c r="F257" s="9"/>
    </row>
    <row r="258" spans="1:6" ht="12.75">
      <c r="A258" s="8"/>
      <c r="D258" s="9"/>
      <c r="E258" s="9"/>
      <c r="F258" s="9"/>
    </row>
    <row r="259" spans="1:6" ht="12.75">
      <c r="A259" s="8"/>
      <c r="D259" s="9"/>
      <c r="E259" s="9"/>
      <c r="F259" s="9"/>
    </row>
    <row r="260" spans="1:6" ht="12.75">
      <c r="A260" s="8"/>
      <c r="D260" s="9"/>
      <c r="E260" s="9"/>
      <c r="F260" s="9"/>
    </row>
    <row r="261" spans="1:6" ht="12.75">
      <c r="A261" s="8"/>
      <c r="D261" s="9"/>
      <c r="E261" s="9"/>
      <c r="F261" s="9"/>
    </row>
    <row r="262" spans="1:6" ht="12.75">
      <c r="A262" s="8"/>
      <c r="D262" s="9"/>
      <c r="E262" s="9"/>
      <c r="F262" s="9"/>
    </row>
    <row r="263" spans="1:6" ht="12.75">
      <c r="A263" s="8"/>
      <c r="D263" s="9"/>
      <c r="E263" s="9"/>
      <c r="F263" s="9"/>
    </row>
    <row r="264" spans="1:6" ht="12.75">
      <c r="A264" s="8"/>
      <c r="D264" s="9"/>
      <c r="E264" s="9"/>
      <c r="F264" s="9"/>
    </row>
    <row r="265" spans="1:6" ht="12.75">
      <c r="A265" s="8"/>
      <c r="D265" s="9"/>
      <c r="E265" s="9"/>
      <c r="F265" s="9"/>
    </row>
    <row r="266" spans="1:6" ht="12.75">
      <c r="A266" s="8"/>
      <c r="D266" s="9"/>
      <c r="E266" s="9"/>
      <c r="F266" s="9"/>
    </row>
    <row r="267" spans="1:6" ht="12.75">
      <c r="A267" s="8"/>
      <c r="D267" s="9"/>
      <c r="E267" s="9"/>
      <c r="F267" s="9"/>
    </row>
    <row r="268" spans="1:6" ht="12.75">
      <c r="A268" s="8"/>
      <c r="D268" s="9"/>
      <c r="E268" s="9"/>
      <c r="F268" s="9"/>
    </row>
    <row r="269" spans="1:6" ht="12.75">
      <c r="A269" s="8"/>
      <c r="D269" s="9"/>
      <c r="E269" s="9"/>
      <c r="F269" s="9"/>
    </row>
    <row r="270" spans="1:6" ht="12.75">
      <c r="A270" s="8"/>
      <c r="D270" s="9"/>
      <c r="E270" s="9"/>
      <c r="F270" s="9"/>
    </row>
    <row r="271" spans="1:6" ht="12.75">
      <c r="A271" s="8"/>
      <c r="D271" s="9"/>
      <c r="E271" s="9"/>
      <c r="F271" s="9"/>
    </row>
    <row r="272" spans="1:6" ht="12.75">
      <c r="A272" s="8"/>
      <c r="D272" s="9"/>
      <c r="E272" s="9"/>
      <c r="F272" s="9"/>
    </row>
    <row r="273" spans="1:6" ht="12.75">
      <c r="A273" s="8"/>
      <c r="D273" s="9"/>
      <c r="E273" s="9"/>
      <c r="F273" s="9"/>
    </row>
    <row r="274" spans="1:6" ht="12.75">
      <c r="A274" s="8"/>
      <c r="D274" s="9"/>
      <c r="E274" s="9"/>
      <c r="F274" s="9"/>
    </row>
    <row r="275" spans="1:6" ht="12.75">
      <c r="A275" s="8"/>
      <c r="D275" s="9"/>
      <c r="E275" s="9"/>
      <c r="F275" s="9"/>
    </row>
    <row r="276" spans="1:6" ht="12.75">
      <c r="A276" s="8"/>
      <c r="D276" s="9"/>
      <c r="E276" s="9"/>
      <c r="F276" s="9"/>
    </row>
    <row r="277" spans="1:6" ht="12.75">
      <c r="A277" s="8"/>
      <c r="D277" s="9"/>
      <c r="E277" s="9"/>
      <c r="F277" s="9"/>
    </row>
    <row r="278" spans="1:6" ht="12.75">
      <c r="A278" s="8"/>
      <c r="D278" s="9"/>
      <c r="E278" s="9"/>
      <c r="F278" s="9"/>
    </row>
    <row r="279" spans="1:6" ht="12.75">
      <c r="A279" s="8"/>
      <c r="D279" s="9"/>
      <c r="E279" s="9"/>
      <c r="F279" s="9"/>
    </row>
    <row r="280" spans="1:6" ht="12.75">
      <c r="A280" s="8"/>
      <c r="D280" s="9"/>
      <c r="E280" s="9"/>
      <c r="F280" s="9"/>
    </row>
    <row r="281" spans="1:6" ht="12.75">
      <c r="A281" s="8"/>
      <c r="D281" s="9"/>
      <c r="E281" s="9"/>
      <c r="F281" s="9"/>
    </row>
    <row r="282" spans="1:6" ht="12.75">
      <c r="A282" s="8"/>
      <c r="D282" s="9"/>
      <c r="E282" s="9"/>
      <c r="F282" s="9"/>
    </row>
    <row r="283" spans="1:6" ht="12.75">
      <c r="A283" s="8"/>
      <c r="D283" s="9"/>
      <c r="E283" s="9"/>
      <c r="F283" s="9"/>
    </row>
    <row r="284" spans="1:6" ht="12.75">
      <c r="A284" s="8"/>
      <c r="D284" s="9"/>
      <c r="E284" s="9"/>
      <c r="F284" s="9"/>
    </row>
    <row r="285" spans="1:6" ht="12.75">
      <c r="A285" s="8"/>
      <c r="D285" s="9"/>
      <c r="E285" s="9"/>
      <c r="F285" s="9"/>
    </row>
    <row r="286" spans="1:6" ht="12.75">
      <c r="A286" s="8"/>
      <c r="D286" s="9"/>
      <c r="E286" s="9"/>
      <c r="F286" s="9"/>
    </row>
    <row r="287" spans="1:6" ht="12.75">
      <c r="A287" s="8"/>
      <c r="D287" s="9"/>
      <c r="E287" s="9"/>
      <c r="F287" s="9"/>
    </row>
    <row r="288" spans="1:6" ht="12.75">
      <c r="A288" s="8"/>
      <c r="D288" s="9"/>
      <c r="E288" s="9"/>
      <c r="F288" s="9"/>
    </row>
    <row r="289" spans="1:6" ht="12.75">
      <c r="A289" s="8"/>
      <c r="D289" s="9"/>
      <c r="E289" s="9"/>
      <c r="F289" s="9"/>
    </row>
    <row r="290" spans="1:6" ht="12.75">
      <c r="A290" s="8"/>
      <c r="D290" s="9"/>
      <c r="E290" s="9"/>
      <c r="F290" s="9"/>
    </row>
    <row r="291" spans="1:6" ht="12.75">
      <c r="A291" s="8"/>
      <c r="D291" s="9"/>
      <c r="E291" s="9"/>
      <c r="F291" s="9"/>
    </row>
    <row r="292" spans="1:6" ht="12.75">
      <c r="A292" s="8"/>
      <c r="D292" s="9"/>
      <c r="E292" s="9"/>
      <c r="F292" s="9"/>
    </row>
    <row r="293" spans="1:6" ht="12.75">
      <c r="A293" s="8"/>
      <c r="D293" s="9"/>
      <c r="E293" s="9"/>
      <c r="F293" s="9"/>
    </row>
    <row r="294" spans="1:6" ht="12.75">
      <c r="A294" s="8"/>
      <c r="D294" s="9"/>
      <c r="E294" s="9"/>
      <c r="F294" s="9"/>
    </row>
    <row r="295" spans="1:6" ht="12.75">
      <c r="A295" s="8"/>
      <c r="D295" s="9"/>
      <c r="E295" s="9"/>
      <c r="F295" s="9"/>
    </row>
    <row r="296" spans="1:6" ht="12.75">
      <c r="A296" s="8"/>
      <c r="D296" s="9"/>
      <c r="E296" s="9"/>
      <c r="F296" s="9"/>
    </row>
    <row r="297" spans="1:6" ht="12.75">
      <c r="A297" s="8"/>
      <c r="D297" s="9"/>
      <c r="E297" s="9"/>
      <c r="F297" s="9"/>
    </row>
    <row r="298" spans="1:6" ht="12.75">
      <c r="A298" s="8"/>
      <c r="D298" s="9"/>
      <c r="E298" s="9"/>
      <c r="F298" s="9"/>
    </row>
    <row r="299" spans="1:6" ht="12.75">
      <c r="A299" s="8"/>
      <c r="D299" s="9"/>
      <c r="E299" s="9"/>
      <c r="F299" s="9"/>
    </row>
    <row r="300" spans="1:6" ht="12.75">
      <c r="A300" s="8"/>
      <c r="D300" s="9"/>
      <c r="E300" s="9"/>
      <c r="F300" s="9"/>
    </row>
    <row r="301" spans="1:6" ht="12.75">
      <c r="A301" s="8"/>
      <c r="D301" s="9"/>
      <c r="E301" s="9"/>
      <c r="F301" s="9"/>
    </row>
    <row r="302" spans="1:6" ht="12.75">
      <c r="A302" s="8"/>
      <c r="D302" s="9"/>
      <c r="E302" s="9"/>
      <c r="F302" s="9"/>
    </row>
    <row r="303" spans="1:6" ht="12.75">
      <c r="A303" s="8"/>
      <c r="D303" s="9"/>
      <c r="E303" s="9"/>
      <c r="F303" s="9"/>
    </row>
    <row r="304" spans="1:6" ht="12.75">
      <c r="A304" s="8"/>
      <c r="D304" s="9"/>
      <c r="E304" s="9"/>
      <c r="F304" s="9"/>
    </row>
    <row r="305" spans="1:6" ht="12.75">
      <c r="A305" s="8"/>
      <c r="D305" s="9"/>
      <c r="E305" s="9"/>
      <c r="F305" s="9"/>
    </row>
    <row r="306" spans="1:6" ht="12.75">
      <c r="A306" s="8"/>
      <c r="D306" s="9"/>
      <c r="E306" s="9"/>
      <c r="F306" s="9"/>
    </row>
    <row r="307" spans="1:6" ht="12.75">
      <c r="A307" s="8"/>
      <c r="D307" s="9"/>
      <c r="E307" s="9"/>
      <c r="F307" s="9"/>
    </row>
    <row r="308" spans="1:6" ht="12.75">
      <c r="A308" s="8"/>
      <c r="D308" s="9"/>
      <c r="E308" s="9"/>
      <c r="F308" s="9"/>
    </row>
    <row r="309" spans="1:6" ht="12.75">
      <c r="A309" s="8"/>
      <c r="D309" s="9"/>
      <c r="E309" s="9"/>
      <c r="F309" s="9"/>
    </row>
    <row r="310" spans="1:6" ht="12.75">
      <c r="A310" s="8"/>
      <c r="D310" s="9"/>
      <c r="E310" s="9"/>
      <c r="F310" s="9"/>
    </row>
    <row r="311" spans="1:6" ht="12.75">
      <c r="A311" s="8"/>
      <c r="D311" s="9"/>
      <c r="E311" s="9"/>
      <c r="F311" s="9"/>
    </row>
    <row r="312" spans="1:6" ht="12.75">
      <c r="A312" s="8"/>
      <c r="D312" s="9"/>
      <c r="E312" s="9"/>
      <c r="F312" s="9"/>
    </row>
    <row r="313" spans="1:6" ht="12.75">
      <c r="A313" s="8"/>
      <c r="D313" s="9"/>
      <c r="E313" s="9"/>
      <c r="F313" s="9"/>
    </row>
    <row r="314" spans="1:6" ht="12.75">
      <c r="A314" s="8"/>
      <c r="D314" s="9"/>
      <c r="E314" s="9"/>
      <c r="F314" s="9"/>
    </row>
    <row r="315" spans="1:6" ht="12.75">
      <c r="A315" s="8"/>
      <c r="D315" s="9"/>
      <c r="E315" s="9"/>
      <c r="F315" s="9"/>
    </row>
    <row r="316" spans="1:6" ht="12.75">
      <c r="A316" s="8"/>
      <c r="D316" s="9"/>
      <c r="E316" s="9"/>
      <c r="F316" s="9"/>
    </row>
    <row r="317" spans="1:6" ht="12.75">
      <c r="A317" s="8"/>
      <c r="D317" s="9"/>
      <c r="E317" s="9"/>
      <c r="F317" s="9"/>
    </row>
    <row r="318" spans="1:6" ht="12.75">
      <c r="A318" s="8"/>
      <c r="D318" s="9"/>
      <c r="E318" s="9"/>
      <c r="F318" s="9"/>
    </row>
    <row r="319" spans="1:6" ht="12.75">
      <c r="A319" s="8"/>
      <c r="D319" s="9"/>
      <c r="E319" s="9"/>
      <c r="F319" s="9"/>
    </row>
    <row r="320" spans="1:6" ht="12.75">
      <c r="A320" s="8"/>
      <c r="D320" s="9"/>
      <c r="E320" s="9"/>
      <c r="F320" s="9"/>
    </row>
    <row r="321" spans="1:6" ht="12.75">
      <c r="A321" s="8"/>
      <c r="D321" s="9"/>
      <c r="E321" s="9"/>
      <c r="F321" s="9"/>
    </row>
    <row r="322" spans="1:6" ht="12.75">
      <c r="A322" s="8"/>
      <c r="D322" s="9"/>
      <c r="E322" s="9"/>
      <c r="F322" s="9"/>
    </row>
    <row r="323" spans="1:6" ht="12.75">
      <c r="A323" s="8"/>
      <c r="D323" s="9"/>
      <c r="E323" s="9"/>
      <c r="F323" s="9"/>
    </row>
    <row r="324" spans="1:6" ht="12.75">
      <c r="A324" s="8"/>
      <c r="D324" s="9"/>
      <c r="E324" s="9"/>
      <c r="F324" s="9"/>
    </row>
    <row r="325" spans="1:6" ht="12.75">
      <c r="A325" s="8"/>
      <c r="D325" s="9"/>
      <c r="E325" s="9"/>
      <c r="F325" s="9"/>
    </row>
    <row r="326" spans="1:6" ht="12.75">
      <c r="A326" s="8"/>
      <c r="D326" s="9"/>
      <c r="E326" s="9"/>
      <c r="F326" s="9"/>
    </row>
    <row r="327" spans="1:6" ht="12.75">
      <c r="A327" s="8"/>
      <c r="D327" s="9"/>
      <c r="E327" s="9"/>
      <c r="F327" s="9"/>
    </row>
    <row r="328" spans="1:6" ht="12.75">
      <c r="A328" s="8"/>
      <c r="D328" s="9"/>
      <c r="E328" s="9"/>
      <c r="F328" s="9"/>
    </row>
    <row r="329" spans="1:6" ht="12.75">
      <c r="A329" s="8"/>
      <c r="D329" s="9"/>
      <c r="E329" s="9"/>
      <c r="F329" s="9"/>
    </row>
    <row r="330" spans="1:6" ht="12.75">
      <c r="A330" s="8"/>
      <c r="D330" s="9"/>
      <c r="E330" s="9"/>
      <c r="F330" s="9"/>
    </row>
    <row r="331" spans="1:6" ht="12.75">
      <c r="A331" s="8"/>
      <c r="D331" s="9"/>
      <c r="E331" s="9"/>
      <c r="F331" s="9"/>
    </row>
    <row r="332" spans="1:6" ht="12.75">
      <c r="A332" s="8"/>
      <c r="D332" s="9"/>
      <c r="E332" s="9"/>
      <c r="F332" s="9"/>
    </row>
    <row r="333" spans="1:6" ht="12.75">
      <c r="A333" s="8"/>
      <c r="D333" s="9"/>
      <c r="E333" s="9"/>
      <c r="F333" s="9"/>
    </row>
    <row r="334" spans="1:6" ht="12.75">
      <c r="A334" s="8"/>
      <c r="D334" s="9"/>
      <c r="E334" s="9"/>
      <c r="F334" s="9"/>
    </row>
    <row r="335" spans="1:6" ht="12.75">
      <c r="A335" s="8"/>
      <c r="D335" s="9"/>
      <c r="E335" s="9"/>
      <c r="F335" s="9"/>
    </row>
    <row r="336" spans="1:6" ht="12.75">
      <c r="A336" s="8"/>
      <c r="D336" s="9"/>
      <c r="E336" s="9"/>
      <c r="F336" s="9"/>
    </row>
    <row r="337" spans="1:6" ht="12.75">
      <c r="A337" s="8"/>
      <c r="D337" s="9"/>
      <c r="E337" s="9"/>
      <c r="F337" s="9"/>
    </row>
    <row r="338" spans="1:6" ht="12.75">
      <c r="A338" s="8"/>
      <c r="D338" s="9"/>
      <c r="E338" s="9"/>
      <c r="F338" s="9"/>
    </row>
    <row r="339" spans="1:6" ht="12.75">
      <c r="A339" s="8"/>
      <c r="D339" s="9"/>
      <c r="E339" s="9"/>
      <c r="F339" s="9"/>
    </row>
    <row r="340" spans="1:6" ht="12.75">
      <c r="A340" s="8"/>
      <c r="D340" s="9"/>
      <c r="E340" s="9"/>
      <c r="F340" s="9"/>
    </row>
    <row r="341" spans="1:6" ht="12.75">
      <c r="A341" s="8"/>
      <c r="D341" s="9"/>
      <c r="E341" s="9"/>
      <c r="F341" s="9"/>
    </row>
    <row r="342" spans="1:6" ht="12.75">
      <c r="A342" s="8"/>
      <c r="D342" s="9"/>
      <c r="E342" s="9"/>
      <c r="F342" s="9"/>
    </row>
    <row r="343" spans="1:6" ht="12.75">
      <c r="A343" s="8"/>
      <c r="D343" s="9"/>
      <c r="E343" s="9"/>
      <c r="F343" s="9"/>
    </row>
    <row r="344" spans="1:6" ht="12.75">
      <c r="A344" s="8"/>
      <c r="D344" s="9"/>
      <c r="E344" s="9"/>
      <c r="F344" s="9"/>
    </row>
    <row r="345" spans="1:6" ht="12.75">
      <c r="A345" s="8"/>
      <c r="D345" s="9"/>
      <c r="E345" s="9"/>
      <c r="F345" s="9"/>
    </row>
    <row r="346" spans="1:6" ht="12.75">
      <c r="A346" s="8"/>
      <c r="D346" s="9"/>
      <c r="E346" s="9"/>
      <c r="F346" s="9"/>
    </row>
    <row r="347" spans="1:6" ht="12.75">
      <c r="A347" s="8"/>
      <c r="D347" s="9"/>
      <c r="E347" s="9"/>
      <c r="F347" s="9"/>
    </row>
    <row r="348" spans="1:6" ht="12.75">
      <c r="A348" s="8"/>
      <c r="D348" s="9"/>
      <c r="E348" s="9"/>
      <c r="F348" s="9"/>
    </row>
    <row r="349" spans="1:6" ht="12.75">
      <c r="A349" s="8"/>
      <c r="D349" s="9"/>
      <c r="E349" s="9"/>
      <c r="F349" s="9"/>
    </row>
    <row r="350" spans="1:6" ht="12.75">
      <c r="A350" s="8"/>
      <c r="D350" s="9"/>
      <c r="E350" s="9"/>
      <c r="F350" s="9"/>
    </row>
    <row r="351" spans="1:6" ht="12.75">
      <c r="A351" s="8"/>
      <c r="D351" s="9"/>
      <c r="E351" s="9"/>
      <c r="F351" s="9"/>
    </row>
    <row r="352" spans="1:6" ht="12.75">
      <c r="A352" s="8"/>
      <c r="D352" s="9"/>
      <c r="E352" s="9"/>
      <c r="F352" s="9"/>
    </row>
    <row r="353" spans="1:6" ht="12.75">
      <c r="A353" s="8"/>
      <c r="D353" s="9"/>
      <c r="E353" s="9"/>
      <c r="F353" s="9"/>
    </row>
    <row r="354" spans="1:6" ht="12.75">
      <c r="A354" s="8"/>
      <c r="D354" s="9"/>
      <c r="E354" s="9"/>
      <c r="F354" s="9"/>
    </row>
    <row r="355" spans="1:6" ht="12.75">
      <c r="A355" s="8"/>
      <c r="D355" s="9"/>
      <c r="E355" s="9"/>
      <c r="F355" s="9"/>
    </row>
    <row r="356" spans="1:6" ht="12.75">
      <c r="A356" s="8"/>
      <c r="D356" s="9"/>
      <c r="E356" s="9"/>
      <c r="F356" s="9"/>
    </row>
    <row r="357" spans="1:6" ht="12.75">
      <c r="A357" s="8"/>
      <c r="D357" s="9"/>
      <c r="E357" s="9"/>
      <c r="F357" s="9"/>
    </row>
    <row r="358" spans="1:6" ht="12.75">
      <c r="A358" s="8"/>
      <c r="D358" s="9"/>
      <c r="E358" s="9"/>
      <c r="F358" s="9"/>
    </row>
    <row r="359" spans="1:6" ht="12.75">
      <c r="A359" s="8"/>
      <c r="D359" s="9"/>
      <c r="E359" s="9"/>
      <c r="F359" s="9"/>
    </row>
    <row r="360" spans="1:6" ht="12.75">
      <c r="A360" s="8"/>
      <c r="D360" s="9"/>
      <c r="E360" s="9"/>
      <c r="F360" s="9"/>
    </row>
    <row r="361" spans="1:6" ht="12.75">
      <c r="A361" s="8"/>
      <c r="D361" s="9"/>
      <c r="E361" s="9"/>
      <c r="F361" s="9"/>
    </row>
    <row r="362" spans="1:6" ht="12.75">
      <c r="A362" s="8"/>
      <c r="D362" s="9"/>
      <c r="E362" s="9"/>
      <c r="F362" s="9"/>
    </row>
    <row r="363" spans="1:6" ht="12.75">
      <c r="A363" s="8"/>
      <c r="D363" s="9"/>
      <c r="E363" s="9"/>
      <c r="F363" s="9"/>
    </row>
    <row r="364" spans="1:6" ht="12.75">
      <c r="A364" s="8"/>
      <c r="D364" s="9"/>
      <c r="E364" s="9"/>
      <c r="F364" s="9"/>
    </row>
    <row r="365" spans="1:6" ht="12.75">
      <c r="A365" s="8"/>
      <c r="D365" s="9"/>
      <c r="E365" s="9"/>
      <c r="F365" s="9"/>
    </row>
    <row r="366" spans="1:6" ht="12.75">
      <c r="A366" s="8"/>
      <c r="D366" s="9"/>
      <c r="E366" s="9"/>
      <c r="F366" s="9"/>
    </row>
    <row r="367" spans="1:6" ht="12.75">
      <c r="A367" s="8"/>
      <c r="D367" s="9"/>
      <c r="E367" s="9"/>
      <c r="F367" s="9"/>
    </row>
    <row r="368" spans="1:6" ht="12.75">
      <c r="A368" s="8"/>
      <c r="D368" s="9"/>
      <c r="E368" s="9"/>
      <c r="F368" s="9"/>
    </row>
    <row r="369" spans="1:6" ht="12.75">
      <c r="A369" s="8"/>
      <c r="D369" s="9"/>
      <c r="E369" s="9"/>
      <c r="F369" s="9"/>
    </row>
    <row r="370" spans="1:6" ht="12.75">
      <c r="A370" s="8"/>
      <c r="D370" s="9"/>
      <c r="E370" s="9"/>
      <c r="F370" s="9"/>
    </row>
    <row r="371" spans="1:6" ht="12.75">
      <c r="A371" s="8"/>
      <c r="D371" s="9"/>
      <c r="E371" s="9"/>
      <c r="F371" s="9"/>
    </row>
    <row r="372" spans="1:6" ht="12.75">
      <c r="A372" s="8"/>
      <c r="D372" s="9"/>
      <c r="E372" s="9"/>
      <c r="F372" s="9"/>
    </row>
    <row r="373" spans="1:6" ht="12.75">
      <c r="A373" s="8"/>
      <c r="D373" s="9"/>
      <c r="E373" s="9"/>
      <c r="F373" s="9"/>
    </row>
    <row r="374" spans="1:6" ht="12.75">
      <c r="A374" s="8"/>
      <c r="D374" s="9"/>
      <c r="E374" s="9"/>
      <c r="F374" s="9"/>
    </row>
    <row r="375" spans="1:6" ht="12.75">
      <c r="A375" s="8"/>
      <c r="D375" s="9"/>
      <c r="E375" s="9"/>
      <c r="F375" s="9"/>
    </row>
    <row r="376" spans="1:6" ht="12.75">
      <c r="A376" s="8"/>
      <c r="D376" s="9"/>
      <c r="E376" s="9"/>
      <c r="F376" s="9"/>
    </row>
    <row r="377" spans="1:6" ht="12.75">
      <c r="A377" s="8"/>
      <c r="D377" s="9"/>
      <c r="E377" s="9"/>
      <c r="F377" s="9"/>
    </row>
    <row r="378" spans="1:6" ht="12.75">
      <c r="A378" s="8"/>
      <c r="D378" s="9"/>
      <c r="E378" s="9"/>
      <c r="F378" s="9"/>
    </row>
    <row r="379" spans="4:6" ht="12.75">
      <c r="D379" s="9"/>
      <c r="E379" s="9"/>
      <c r="F379" s="9"/>
    </row>
    <row r="380" spans="4:6" ht="12.75">
      <c r="D380" s="9"/>
      <c r="E380" s="9"/>
      <c r="F380" s="9"/>
    </row>
    <row r="381" spans="4:6" ht="12.75">
      <c r="D381" s="9"/>
      <c r="E381" s="9"/>
      <c r="F381" s="9"/>
    </row>
    <row r="382" spans="4:6" ht="12.75">
      <c r="D382" s="9"/>
      <c r="E382" s="9"/>
      <c r="F382" s="9"/>
    </row>
    <row r="383" spans="4:6" ht="12.75">
      <c r="D383" s="9"/>
      <c r="E383" s="9"/>
      <c r="F383" s="9"/>
    </row>
    <row r="384" spans="4:6" ht="12.75">
      <c r="D384" s="9"/>
      <c r="E384" s="9"/>
      <c r="F384" s="9"/>
    </row>
    <row r="385" spans="4:6" ht="12.75">
      <c r="D385" s="9"/>
      <c r="E385" s="9"/>
      <c r="F385" s="9"/>
    </row>
    <row r="386" spans="4:6" ht="12.75">
      <c r="D386" s="9"/>
      <c r="E386" s="9"/>
      <c r="F386" s="9"/>
    </row>
    <row r="387" spans="4:6" ht="12.75">
      <c r="D387" s="9"/>
      <c r="E387" s="9"/>
      <c r="F387" s="9"/>
    </row>
    <row r="388" spans="4:6" ht="12.75">
      <c r="D388" s="9"/>
      <c r="E388" s="9"/>
      <c r="F388" s="9"/>
    </row>
    <row r="389" spans="4:6" ht="12.75">
      <c r="D389" s="9"/>
      <c r="E389" s="9"/>
      <c r="F389" s="9"/>
    </row>
    <row r="390" spans="4:6" ht="12.75">
      <c r="D390" s="9"/>
      <c r="E390" s="9"/>
      <c r="F390" s="9"/>
    </row>
    <row r="391" spans="4:6" ht="12.75">
      <c r="D391" s="9"/>
      <c r="E391" s="9"/>
      <c r="F391" s="9"/>
    </row>
    <row r="392" spans="4:6" ht="12.75">
      <c r="D392" s="9"/>
      <c r="E392" s="9"/>
      <c r="F392" s="9"/>
    </row>
    <row r="393" spans="4:6" ht="12.75">
      <c r="D393" s="9"/>
      <c r="E393" s="9"/>
      <c r="F393" s="9"/>
    </row>
    <row r="394" spans="4:6" ht="12.75">
      <c r="D394" s="9"/>
      <c r="E394" s="9"/>
      <c r="F394" s="9"/>
    </row>
    <row r="395" spans="4:6" ht="12.75">
      <c r="D395" s="9"/>
      <c r="E395" s="9"/>
      <c r="F395" s="9"/>
    </row>
    <row r="396" spans="4:6" ht="12.75">
      <c r="D396" s="9"/>
      <c r="E396" s="9"/>
      <c r="F396" s="9"/>
    </row>
    <row r="397" spans="4:6" ht="12.75">
      <c r="D397" s="9"/>
      <c r="E397" s="9"/>
      <c r="F397" s="9"/>
    </row>
    <row r="398" spans="4:6" ht="12.75">
      <c r="D398" s="9"/>
      <c r="E398" s="9"/>
      <c r="F398" s="9"/>
    </row>
    <row r="399" spans="4:6" ht="12.75">
      <c r="D399" s="9"/>
      <c r="E399" s="9"/>
      <c r="F399" s="9"/>
    </row>
    <row r="400" spans="4:6" ht="12.75">
      <c r="D400" s="9"/>
      <c r="E400" s="9"/>
      <c r="F400" s="9"/>
    </row>
    <row r="401" spans="4:6" ht="12.75">
      <c r="D401" s="9"/>
      <c r="E401" s="9"/>
      <c r="F401" s="9"/>
    </row>
    <row r="402" spans="4:6" ht="12.75">
      <c r="D402" s="9"/>
      <c r="E402" s="9"/>
      <c r="F402" s="9"/>
    </row>
    <row r="403" spans="4:6" ht="12.75">
      <c r="D403" s="9"/>
      <c r="E403" s="9"/>
      <c r="F403" s="9"/>
    </row>
    <row r="404" spans="4:6" ht="12.75">
      <c r="D404" s="9"/>
      <c r="E404" s="9"/>
      <c r="F404" s="9"/>
    </row>
    <row r="405" spans="4:6" ht="12.75">
      <c r="D405" s="9"/>
      <c r="E405" s="9"/>
      <c r="F405" s="9"/>
    </row>
    <row r="406" spans="4:6" ht="12.75">
      <c r="D406" s="9"/>
      <c r="E406" s="9"/>
      <c r="F406" s="9"/>
    </row>
    <row r="407" spans="4:6" ht="12.75">
      <c r="D407" s="9"/>
      <c r="E407" s="9"/>
      <c r="F407" s="9"/>
    </row>
    <row r="408" spans="4:6" ht="12.75">
      <c r="D408" s="9"/>
      <c r="E408" s="9"/>
      <c r="F408" s="9"/>
    </row>
    <row r="409" spans="4:6" ht="12.75">
      <c r="D409" s="9"/>
      <c r="E409" s="9"/>
      <c r="F409" s="9"/>
    </row>
    <row r="410" spans="4:6" ht="12.75">
      <c r="D410" s="9"/>
      <c r="E410" s="9"/>
      <c r="F410" s="9"/>
    </row>
    <row r="411" spans="4:6" ht="12.75">
      <c r="D411" s="9"/>
      <c r="E411" s="9"/>
      <c r="F411" s="9"/>
    </row>
    <row r="412" spans="4:6" ht="12.75">
      <c r="D412" s="9"/>
      <c r="E412" s="9"/>
      <c r="F412" s="9"/>
    </row>
    <row r="413" spans="4:6" ht="12.75">
      <c r="D413" s="9"/>
      <c r="E413" s="9"/>
      <c r="F413" s="9"/>
    </row>
    <row r="414" spans="4:6" ht="12.75">
      <c r="D414" s="9"/>
      <c r="E414" s="9"/>
      <c r="F414" s="9"/>
    </row>
    <row r="415" spans="4:6" ht="12.75">
      <c r="D415" s="9"/>
      <c r="E415" s="9"/>
      <c r="F415" s="9"/>
    </row>
    <row r="416" spans="4:6" ht="12.75">
      <c r="D416" s="9"/>
      <c r="E416" s="9"/>
      <c r="F416" s="9"/>
    </row>
    <row r="417" spans="4:6" ht="12.75">
      <c r="D417" s="9"/>
      <c r="E417" s="9"/>
      <c r="F417" s="9"/>
    </row>
    <row r="418" spans="4:6" ht="12.75">
      <c r="D418" s="9"/>
      <c r="E418" s="9"/>
      <c r="F418" s="9"/>
    </row>
    <row r="419" spans="4:6" ht="12.75">
      <c r="D419" s="9"/>
      <c r="E419" s="9"/>
      <c r="F419" s="9"/>
    </row>
    <row r="420" spans="4:6" ht="12.75">
      <c r="D420" s="9"/>
      <c r="E420" s="9"/>
      <c r="F420" s="9"/>
    </row>
    <row r="421" spans="4:6" ht="12.75">
      <c r="D421" s="9"/>
      <c r="E421" s="9"/>
      <c r="F421" s="9"/>
    </row>
    <row r="422" spans="4:6" ht="12.75">
      <c r="D422" s="9"/>
      <c r="E422" s="9"/>
      <c r="F422" s="9"/>
    </row>
    <row r="423" spans="4:6" ht="12.75">
      <c r="D423" s="9"/>
      <c r="E423" s="9"/>
      <c r="F423" s="9"/>
    </row>
    <row r="424" spans="4:6" ht="12.75">
      <c r="D424" s="9"/>
      <c r="E424" s="9"/>
      <c r="F424" s="9"/>
    </row>
    <row r="425" spans="4:6" ht="12.75">
      <c r="D425" s="9"/>
      <c r="E425" s="9"/>
      <c r="F425" s="9"/>
    </row>
    <row r="426" spans="4:6" ht="12.75">
      <c r="D426" s="9"/>
      <c r="E426" s="9"/>
      <c r="F426" s="9"/>
    </row>
    <row r="427" spans="4:6" ht="12.75">
      <c r="D427" s="9"/>
      <c r="E427" s="9"/>
      <c r="F427" s="9"/>
    </row>
    <row r="428" spans="4:6" ht="12.75">
      <c r="D428" s="9"/>
      <c r="E428" s="9"/>
      <c r="F428" s="9"/>
    </row>
    <row r="429" spans="4:6" ht="12.75">
      <c r="D429" s="9"/>
      <c r="E429" s="9"/>
      <c r="F429" s="9"/>
    </row>
    <row r="430" spans="4:6" ht="12.75">
      <c r="D430" s="9"/>
      <c r="E430" s="9"/>
      <c r="F430" s="9"/>
    </row>
    <row r="431" spans="4:6" ht="12.75">
      <c r="D431" s="9"/>
      <c r="E431" s="9"/>
      <c r="F431" s="9"/>
    </row>
    <row r="432" spans="4:6" ht="12.75">
      <c r="D432" s="9"/>
      <c r="E432" s="9"/>
      <c r="F432" s="9"/>
    </row>
    <row r="433" spans="4:6" ht="12.75">
      <c r="D433" s="9"/>
      <c r="E433" s="9"/>
      <c r="F433" s="9"/>
    </row>
    <row r="434" spans="4:6" ht="12.75">
      <c r="D434" s="9"/>
      <c r="E434" s="9"/>
      <c r="F434" s="9"/>
    </row>
    <row r="435" spans="4:6" ht="12.75">
      <c r="D435" s="9"/>
      <c r="E435" s="9"/>
      <c r="F435" s="9"/>
    </row>
    <row r="436" spans="4:6" ht="12.75">
      <c r="D436" s="9"/>
      <c r="E436" s="9"/>
      <c r="F436" s="9"/>
    </row>
    <row r="437" spans="4:6" ht="12.75">
      <c r="D437" s="9"/>
      <c r="E437" s="9"/>
      <c r="F437" s="9"/>
    </row>
    <row r="438" spans="4:6" ht="12.75">
      <c r="D438" s="9"/>
      <c r="E438" s="9"/>
      <c r="F438" s="9"/>
    </row>
    <row r="439" spans="4:6" ht="12.75">
      <c r="D439" s="9"/>
      <c r="E439" s="9"/>
      <c r="F439" s="9"/>
    </row>
    <row r="440" spans="4:6" ht="12.75">
      <c r="D440" s="9"/>
      <c r="E440" s="9"/>
      <c r="F440" s="9"/>
    </row>
    <row r="441" spans="4:6" ht="12.75">
      <c r="D441" s="9"/>
      <c r="E441" s="9"/>
      <c r="F441" s="9"/>
    </row>
    <row r="442" spans="4:6" ht="12.75">
      <c r="D442" s="9"/>
      <c r="E442" s="9"/>
      <c r="F442" s="9"/>
    </row>
    <row r="443" spans="4:6" ht="12.75">
      <c r="D443" s="9"/>
      <c r="E443" s="9"/>
      <c r="F443" s="9"/>
    </row>
    <row r="444" spans="4:6" ht="12.75">
      <c r="D444" s="9"/>
      <c r="E444" s="9"/>
      <c r="F444" s="9"/>
    </row>
    <row r="445" spans="4:6" ht="12.75">
      <c r="D445" s="9"/>
      <c r="E445" s="9"/>
      <c r="F445" s="9"/>
    </row>
    <row r="446" spans="4:6" ht="12.75">
      <c r="D446" s="9"/>
      <c r="E446" s="9"/>
      <c r="F446" s="9"/>
    </row>
    <row r="447" spans="4:6" ht="12.75">
      <c r="D447" s="9"/>
      <c r="E447" s="9"/>
      <c r="F447" s="9"/>
    </row>
    <row r="448" spans="4:6" ht="12.75">
      <c r="D448" s="9"/>
      <c r="E448" s="9"/>
      <c r="F448" s="9"/>
    </row>
    <row r="449" spans="4:6" ht="12.75">
      <c r="D449" s="9"/>
      <c r="E449" s="9"/>
      <c r="F449" s="9"/>
    </row>
    <row r="450" spans="4:6" ht="12.75">
      <c r="D450" s="9"/>
      <c r="E450" s="9"/>
      <c r="F450" s="9"/>
    </row>
    <row r="451" spans="4:6" ht="12.75">
      <c r="D451" s="9"/>
      <c r="E451" s="9"/>
      <c r="F451" s="9"/>
    </row>
    <row r="452" spans="4:6" ht="12.75">
      <c r="D452" s="9"/>
      <c r="E452" s="9"/>
      <c r="F452" s="9"/>
    </row>
    <row r="453" spans="4:6" ht="12.75">
      <c r="D453" s="9"/>
      <c r="E453" s="9"/>
      <c r="F453" s="9"/>
    </row>
    <row r="454" spans="4:6" ht="12.75">
      <c r="D454" s="9"/>
      <c r="E454" s="9"/>
      <c r="F454" s="9"/>
    </row>
    <row r="455" spans="4:6" ht="12.75">
      <c r="D455" s="9"/>
      <c r="E455" s="9"/>
      <c r="F455" s="9"/>
    </row>
    <row r="456" spans="4:6" ht="12.75">
      <c r="D456" s="9"/>
      <c r="E456" s="9"/>
      <c r="F456" s="9"/>
    </row>
    <row r="457" spans="4:6" ht="12.75">
      <c r="D457" s="9"/>
      <c r="E457" s="9"/>
      <c r="F457" s="9"/>
    </row>
    <row r="458" spans="4:6" ht="12.75">
      <c r="D458" s="9"/>
      <c r="E458" s="9"/>
      <c r="F458" s="9"/>
    </row>
    <row r="459" spans="4:6" ht="12.75">
      <c r="D459" s="9"/>
      <c r="E459" s="9"/>
      <c r="F459" s="9"/>
    </row>
    <row r="460" spans="4:6" ht="12.75">
      <c r="D460" s="9"/>
      <c r="E460" s="9"/>
      <c r="F460" s="9"/>
    </row>
    <row r="461" spans="4:6" ht="12.75">
      <c r="D461" s="9"/>
      <c r="E461" s="9"/>
      <c r="F461" s="9"/>
    </row>
    <row r="462" spans="4:6" ht="12.75">
      <c r="D462" s="9"/>
      <c r="E462" s="9"/>
      <c r="F462" s="9"/>
    </row>
    <row r="463" spans="4:6" ht="12.75">
      <c r="D463" s="9"/>
      <c r="E463" s="9"/>
      <c r="F463" s="9"/>
    </row>
    <row r="464" spans="4:6" ht="12.75">
      <c r="D464" s="9"/>
      <c r="E464" s="9"/>
      <c r="F464" s="9"/>
    </row>
    <row r="465" spans="4:6" ht="12.75">
      <c r="D465" s="9"/>
      <c r="E465" s="9"/>
      <c r="F465" s="9"/>
    </row>
    <row r="466" spans="4:6" ht="12.75">
      <c r="D466" s="9"/>
      <c r="E466" s="9"/>
      <c r="F466" s="9"/>
    </row>
    <row r="467" spans="4:6" ht="12.75">
      <c r="D467" s="9"/>
      <c r="E467" s="9"/>
      <c r="F467" s="9"/>
    </row>
    <row r="468" spans="4:6" ht="12.75">
      <c r="D468" s="9"/>
      <c r="E468" s="9"/>
      <c r="F468" s="9"/>
    </row>
    <row r="469" spans="4:6" ht="12.75">
      <c r="D469" s="9"/>
      <c r="E469" s="9"/>
      <c r="F469" s="9"/>
    </row>
    <row r="470" spans="4:6" ht="12.75">
      <c r="D470" s="9"/>
      <c r="E470" s="9"/>
      <c r="F470" s="9"/>
    </row>
    <row r="471" spans="4:6" ht="12.75">
      <c r="D471" s="9"/>
      <c r="E471" s="9"/>
      <c r="F471" s="9"/>
    </row>
    <row r="472" spans="4:6" ht="12.75">
      <c r="D472" s="9"/>
      <c r="E472" s="9"/>
      <c r="F472" s="9"/>
    </row>
    <row r="473" spans="4:6" ht="12.75">
      <c r="D473" s="9"/>
      <c r="E473" s="9"/>
      <c r="F473" s="9"/>
    </row>
    <row r="474" spans="4:6" ht="12.75">
      <c r="D474" s="9"/>
      <c r="E474" s="9"/>
      <c r="F474" s="9"/>
    </row>
    <row r="475" spans="4:6" ht="12.75">
      <c r="D475" s="9"/>
      <c r="E475" s="9"/>
      <c r="F475" s="9"/>
    </row>
    <row r="476" spans="4:6" ht="12.75">
      <c r="D476" s="9"/>
      <c r="E476" s="9"/>
      <c r="F476" s="9"/>
    </row>
    <row r="477" spans="4:6" ht="12.75">
      <c r="D477" s="9"/>
      <c r="E477" s="9"/>
      <c r="F477" s="9"/>
    </row>
    <row r="478" spans="4:6" ht="12.75">
      <c r="D478" s="9"/>
      <c r="E478" s="9"/>
      <c r="F478" s="9"/>
    </row>
    <row r="479" spans="4:6" ht="12.75">
      <c r="D479" s="9"/>
      <c r="E479" s="9"/>
      <c r="F479" s="9"/>
    </row>
    <row r="480" spans="4:6" ht="12.75">
      <c r="D480" s="9"/>
      <c r="E480" s="9"/>
      <c r="F480" s="9"/>
    </row>
    <row r="481" spans="4:6" ht="12.75">
      <c r="D481" s="9"/>
      <c r="E481" s="9"/>
      <c r="F481" s="9"/>
    </row>
    <row r="482" spans="4:6" ht="12.75">
      <c r="D482" s="9"/>
      <c r="E482" s="9"/>
      <c r="F482" s="9"/>
    </row>
    <row r="483" spans="4:6" ht="12.75">
      <c r="D483" s="9"/>
      <c r="E483" s="9"/>
      <c r="F483" s="9"/>
    </row>
    <row r="484" spans="4:6" ht="12.75">
      <c r="D484" s="9"/>
      <c r="E484" s="9"/>
      <c r="F484" s="9"/>
    </row>
    <row r="485" spans="4:6" ht="12.75">
      <c r="D485" s="9"/>
      <c r="E485" s="9"/>
      <c r="F485" s="9"/>
    </row>
    <row r="486" spans="4:6" ht="12.75">
      <c r="D486" s="9"/>
      <c r="E486" s="9"/>
      <c r="F486" s="9"/>
    </row>
    <row r="487" spans="4:6" ht="12.75">
      <c r="D487" s="9"/>
      <c r="E487" s="9"/>
      <c r="F487" s="9"/>
    </row>
    <row r="488" spans="4:6" ht="12.75">
      <c r="D488" s="9"/>
      <c r="E488" s="9"/>
      <c r="F488" s="9"/>
    </row>
    <row r="489" spans="4:6" ht="12.75">
      <c r="D489" s="9"/>
      <c r="E489" s="9"/>
      <c r="F489" s="9"/>
    </row>
    <row r="490" spans="4:6" ht="12.75">
      <c r="D490" s="9"/>
      <c r="E490" s="9"/>
      <c r="F490" s="9"/>
    </row>
    <row r="491" spans="4:6" ht="12.75">
      <c r="D491" s="9"/>
      <c r="E491" s="9"/>
      <c r="F491" s="9"/>
    </row>
    <row r="492" spans="4:6" ht="12.75">
      <c r="D492" s="9"/>
      <c r="E492" s="9"/>
      <c r="F492" s="9"/>
    </row>
    <row r="493" spans="4:6" ht="12.75">
      <c r="D493" s="9"/>
      <c r="E493" s="9"/>
      <c r="F493" s="9"/>
    </row>
    <row r="494" spans="4:6" ht="12.75">
      <c r="D494" s="9"/>
      <c r="E494" s="9"/>
      <c r="F494" s="9"/>
    </row>
    <row r="495" spans="4:6" ht="12.75">
      <c r="D495" s="9"/>
      <c r="E495" s="9"/>
      <c r="F495" s="9"/>
    </row>
    <row r="496" spans="4:6" ht="12.75">
      <c r="D496" s="9"/>
      <c r="E496" s="9"/>
      <c r="F496" s="9"/>
    </row>
    <row r="497" spans="4:6" ht="12.75">
      <c r="D497" s="9"/>
      <c r="E497" s="9"/>
      <c r="F497" s="9"/>
    </row>
    <row r="498" spans="4:6" ht="12.75">
      <c r="D498" s="9"/>
      <c r="E498" s="9"/>
      <c r="F498" s="9"/>
    </row>
    <row r="499" spans="4:6" ht="12.75">
      <c r="D499" s="9"/>
      <c r="E499" s="9"/>
      <c r="F499" s="9"/>
    </row>
    <row r="500" spans="4:6" ht="12.75">
      <c r="D500" s="9"/>
      <c r="E500" s="9"/>
      <c r="F500" s="9"/>
    </row>
    <row r="501" spans="4:6" ht="12.75">
      <c r="D501" s="9"/>
      <c r="E501" s="9"/>
      <c r="F501" s="9"/>
    </row>
    <row r="502" spans="4:6" ht="12.75">
      <c r="D502" s="9"/>
      <c r="E502" s="9"/>
      <c r="F502" s="9"/>
    </row>
    <row r="503" spans="4:6" ht="12.75">
      <c r="D503" s="9"/>
      <c r="E503" s="9"/>
      <c r="F503" s="9"/>
    </row>
    <row r="504" spans="4:6" ht="12.75">
      <c r="D504" s="9"/>
      <c r="E504" s="9"/>
      <c r="F504" s="9"/>
    </row>
    <row r="505" spans="4:6" ht="12.75">
      <c r="D505" s="9"/>
      <c r="E505" s="9"/>
      <c r="F505" s="9"/>
    </row>
    <row r="506" spans="4:6" ht="12.75">
      <c r="D506" s="9"/>
      <c r="E506" s="9"/>
      <c r="F506" s="9"/>
    </row>
    <row r="507" spans="4:6" ht="12.75">
      <c r="D507" s="9"/>
      <c r="E507" s="9"/>
      <c r="F507" s="9"/>
    </row>
    <row r="508" spans="4:6" ht="12.75">
      <c r="D508" s="9"/>
      <c r="E508" s="9"/>
      <c r="F508" s="9"/>
    </row>
    <row r="509" spans="4:6" ht="12.75">
      <c r="D509" s="9"/>
      <c r="E509" s="9"/>
      <c r="F509" s="9"/>
    </row>
    <row r="510" spans="4:6" ht="12.75">
      <c r="D510" s="9"/>
      <c r="E510" s="9"/>
      <c r="F510" s="9"/>
    </row>
    <row r="511" spans="4:6" ht="12.75">
      <c r="D511" s="9"/>
      <c r="E511" s="9"/>
      <c r="F511" s="9"/>
    </row>
    <row r="512" spans="4:6" ht="12.75">
      <c r="D512" s="9"/>
      <c r="E512" s="9"/>
      <c r="F512" s="9"/>
    </row>
    <row r="513" spans="4:6" ht="12.75">
      <c r="D513" s="9"/>
      <c r="E513" s="9"/>
      <c r="F513" s="9"/>
    </row>
    <row r="514" spans="4:6" ht="12.75">
      <c r="D514" s="9"/>
      <c r="E514" s="9"/>
      <c r="F514" s="9"/>
    </row>
    <row r="515" spans="4:6" ht="12.75">
      <c r="D515" s="9"/>
      <c r="E515" s="9"/>
      <c r="F515" s="9"/>
    </row>
    <row r="516" spans="4:6" ht="12.75">
      <c r="D516" s="9"/>
      <c r="E516" s="9"/>
      <c r="F516" s="9"/>
    </row>
    <row r="517" spans="4:6" ht="12.75">
      <c r="D517" s="9"/>
      <c r="E517" s="9"/>
      <c r="F517" s="9"/>
    </row>
    <row r="518" spans="4:6" ht="12.75">
      <c r="D518" s="9"/>
      <c r="E518" s="9"/>
      <c r="F518" s="9"/>
    </row>
    <row r="519" spans="4:6" ht="12.75">
      <c r="D519" s="9"/>
      <c r="E519" s="9"/>
      <c r="F519" s="9"/>
    </row>
    <row r="520" spans="4:6" ht="12.75">
      <c r="D520" s="9"/>
      <c r="E520" s="9"/>
      <c r="F520" s="9"/>
    </row>
    <row r="521" spans="4:6" ht="12.75">
      <c r="D521" s="9"/>
      <c r="E521" s="9"/>
      <c r="F521" s="9"/>
    </row>
    <row r="522" spans="4:6" ht="12.75">
      <c r="D522" s="9"/>
      <c r="E522" s="9"/>
      <c r="F522" s="9"/>
    </row>
    <row r="523" spans="4:6" ht="12.75">
      <c r="D523" s="9"/>
      <c r="E523" s="9"/>
      <c r="F523" s="9"/>
    </row>
    <row r="524" spans="4:6" ht="12.75">
      <c r="D524" s="9"/>
      <c r="E524" s="9"/>
      <c r="F524" s="9"/>
    </row>
    <row r="525" spans="4:6" ht="12.75">
      <c r="D525" s="9"/>
      <c r="E525" s="9"/>
      <c r="F525" s="9"/>
    </row>
    <row r="526" spans="4:6" ht="12.75">
      <c r="D526" s="9"/>
      <c r="E526" s="9"/>
      <c r="F526" s="9"/>
    </row>
    <row r="527" spans="4:6" ht="12.75">
      <c r="D527" s="9"/>
      <c r="E527" s="9"/>
      <c r="F527" s="9"/>
    </row>
    <row r="528" spans="4:6" ht="12.75">
      <c r="D528" s="9"/>
      <c r="E528" s="9"/>
      <c r="F528" s="9"/>
    </row>
    <row r="529" spans="4:6" ht="12.75">
      <c r="D529" s="9"/>
      <c r="E529" s="9"/>
      <c r="F529" s="9"/>
    </row>
    <row r="530" spans="4:6" ht="12.75">
      <c r="D530" s="9"/>
      <c r="E530" s="9"/>
      <c r="F530" s="9"/>
    </row>
    <row r="531" spans="4:6" ht="12.75">
      <c r="D531" s="9"/>
      <c r="E531" s="9"/>
      <c r="F531" s="9"/>
    </row>
    <row r="532" spans="4:6" ht="12.75">
      <c r="D532" s="9"/>
      <c r="E532" s="9"/>
      <c r="F532" s="9"/>
    </row>
    <row r="533" spans="4:6" ht="12.75">
      <c r="D533" s="9"/>
      <c r="E533" s="9"/>
      <c r="F533" s="9"/>
    </row>
    <row r="534" spans="4:6" ht="12.75">
      <c r="D534" s="9"/>
      <c r="E534" s="9"/>
      <c r="F534" s="9"/>
    </row>
    <row r="535" spans="4:6" ht="12.75">
      <c r="D535" s="9"/>
      <c r="E535" s="9"/>
      <c r="F535" s="9"/>
    </row>
    <row r="536" spans="4:6" ht="12.75">
      <c r="D536" s="9"/>
      <c r="E536" s="9"/>
      <c r="F536" s="9"/>
    </row>
    <row r="537" spans="4:6" ht="12.75">
      <c r="D537" s="9"/>
      <c r="E537" s="9"/>
      <c r="F537" s="9"/>
    </row>
    <row r="538" spans="4:6" ht="12.75">
      <c r="D538" s="9"/>
      <c r="E538" s="9"/>
      <c r="F538" s="9"/>
    </row>
    <row r="539" spans="4:6" ht="12.75">
      <c r="D539" s="9"/>
      <c r="E539" s="9"/>
      <c r="F539" s="9"/>
    </row>
    <row r="540" spans="4:6" ht="12.75">
      <c r="D540" s="9"/>
      <c r="E540" s="9"/>
      <c r="F540" s="9"/>
    </row>
    <row r="541" spans="4:6" ht="12.75">
      <c r="D541" s="9"/>
      <c r="E541" s="9"/>
      <c r="F541" s="9"/>
    </row>
    <row r="542" spans="4:6" ht="12.75">
      <c r="D542" s="9"/>
      <c r="E542" s="9"/>
      <c r="F542" s="9"/>
    </row>
    <row r="543" spans="4:6" ht="12.75">
      <c r="D543" s="9"/>
      <c r="E543" s="9"/>
      <c r="F543" s="9"/>
    </row>
    <row r="544" spans="4:6" ht="12.75">
      <c r="D544" s="9"/>
      <c r="E544" s="9"/>
      <c r="F544" s="9"/>
    </row>
    <row r="545" spans="4:6" ht="12.75">
      <c r="D545" s="9"/>
      <c r="E545" s="9"/>
      <c r="F545" s="9"/>
    </row>
    <row r="546" spans="4:6" ht="12.75">
      <c r="D546" s="9"/>
      <c r="E546" s="9"/>
      <c r="F546" s="9"/>
    </row>
    <row r="547" spans="4:6" ht="12.75">
      <c r="D547" s="9"/>
      <c r="E547" s="9"/>
      <c r="F547" s="9"/>
    </row>
    <row r="548" spans="4:6" ht="12.75">
      <c r="D548" s="9"/>
      <c r="E548" s="9"/>
      <c r="F548" s="9"/>
    </row>
    <row r="549" spans="4:6" ht="12.75">
      <c r="D549" s="9"/>
      <c r="E549" s="9"/>
      <c r="F549" s="9"/>
    </row>
    <row r="550" spans="4:6" ht="12.75">
      <c r="D550" s="9"/>
      <c r="E550" s="9"/>
      <c r="F550" s="9"/>
    </row>
    <row r="551" spans="4:6" ht="12.75">
      <c r="D551" s="9"/>
      <c r="E551" s="9"/>
      <c r="F551" s="9"/>
    </row>
    <row r="552" spans="4:6" ht="12.75">
      <c r="D552" s="9"/>
      <c r="E552" s="9"/>
      <c r="F552" s="9"/>
    </row>
    <row r="553" spans="4:6" ht="12.75">
      <c r="D553" s="9"/>
      <c r="E553" s="9"/>
      <c r="F553" s="9"/>
    </row>
    <row r="554" spans="4:6" ht="12.75">
      <c r="D554" s="9"/>
      <c r="E554" s="9"/>
      <c r="F554" s="9"/>
    </row>
    <row r="555" spans="4:6" ht="12.75">
      <c r="D555" s="9"/>
      <c r="E555" s="9"/>
      <c r="F555" s="9"/>
    </row>
    <row r="556" spans="4:6" ht="12.75">
      <c r="D556" s="9"/>
      <c r="E556" s="9"/>
      <c r="F556" s="9"/>
    </row>
    <row r="557" spans="4:6" ht="12.75">
      <c r="D557" s="9"/>
      <c r="E557" s="9"/>
      <c r="F557" s="9"/>
    </row>
    <row r="558" spans="4:6" ht="12.75">
      <c r="D558" s="9"/>
      <c r="E558" s="9"/>
      <c r="F558" s="9"/>
    </row>
    <row r="559" spans="4:6" ht="12.75">
      <c r="D559" s="9"/>
      <c r="E559" s="9"/>
      <c r="F559" s="9"/>
    </row>
    <row r="560" spans="4:6" ht="12.75">
      <c r="D560" s="9"/>
      <c r="E560" s="9"/>
      <c r="F560" s="9"/>
    </row>
    <row r="561" spans="4:6" ht="12.75">
      <c r="D561" s="9"/>
      <c r="E561" s="9"/>
      <c r="F561" s="9"/>
    </row>
    <row r="562" spans="4:6" ht="12.75">
      <c r="D562" s="9"/>
      <c r="E562" s="9"/>
      <c r="F562" s="9"/>
    </row>
    <row r="563" spans="4:6" ht="12.75">
      <c r="D563" s="9"/>
      <c r="E563" s="9"/>
      <c r="F563" s="9"/>
    </row>
    <row r="564" spans="4:6" ht="12.75">
      <c r="D564" s="9"/>
      <c r="E564" s="9"/>
      <c r="F564" s="9"/>
    </row>
    <row r="565" spans="4:6" ht="12.75">
      <c r="D565" s="9"/>
      <c r="E565" s="9"/>
      <c r="F565" s="9"/>
    </row>
    <row r="566" spans="4:6" ht="12.75">
      <c r="D566" s="9"/>
      <c r="E566" s="9"/>
      <c r="F566" s="9"/>
    </row>
    <row r="567" spans="4:6" ht="12.75">
      <c r="D567" s="9"/>
      <c r="E567" s="9"/>
      <c r="F567" s="9"/>
    </row>
    <row r="568" spans="4:6" ht="12.75">
      <c r="D568" s="9"/>
      <c r="E568" s="9"/>
      <c r="F568" s="9"/>
    </row>
    <row r="569" spans="4:6" ht="12.75">
      <c r="D569" s="9"/>
      <c r="E569" s="9"/>
      <c r="F569" s="9"/>
    </row>
    <row r="570" spans="4:6" ht="12.75">
      <c r="D570" s="9"/>
      <c r="E570" s="9"/>
      <c r="F570" s="9"/>
    </row>
    <row r="571" spans="4:6" ht="12.75">
      <c r="D571" s="9"/>
      <c r="E571" s="9"/>
      <c r="F571" s="9"/>
    </row>
    <row r="572" spans="4:6" ht="12.75">
      <c r="D572" s="9"/>
      <c r="E572" s="9"/>
      <c r="F572" s="9"/>
    </row>
    <row r="573" spans="4:6" ht="12.75">
      <c r="D573" s="9"/>
      <c r="E573" s="9"/>
      <c r="F573" s="9"/>
    </row>
    <row r="574" spans="4:6" ht="12.75">
      <c r="D574" s="9"/>
      <c r="E574" s="9"/>
      <c r="F574" s="9"/>
    </row>
    <row r="575" spans="4:6" ht="12.75">
      <c r="D575" s="9"/>
      <c r="E575" s="9"/>
      <c r="F575" s="9"/>
    </row>
    <row r="576" spans="4:6" ht="12.75">
      <c r="D576" s="9"/>
      <c r="E576" s="9"/>
      <c r="F576" s="9"/>
    </row>
    <row r="577" spans="4:6" ht="12.75">
      <c r="D577" s="9"/>
      <c r="E577" s="9"/>
      <c r="F577" s="9"/>
    </row>
    <row r="578" spans="4:6" ht="12.75">
      <c r="D578" s="9"/>
      <c r="E578" s="9"/>
      <c r="F578" s="9"/>
    </row>
    <row r="579" spans="4:6" ht="12.75">
      <c r="D579" s="9"/>
      <c r="E579" s="9"/>
      <c r="F579" s="9"/>
    </row>
    <row r="580" spans="4:6" ht="12.75">
      <c r="D580" s="9"/>
      <c r="E580" s="9"/>
      <c r="F580" s="9"/>
    </row>
    <row r="581" spans="4:6" ht="12.75">
      <c r="D581" s="9"/>
      <c r="E581" s="9"/>
      <c r="F581" s="9"/>
    </row>
    <row r="582" spans="4:6" ht="12.75">
      <c r="D582" s="9"/>
      <c r="E582" s="9"/>
      <c r="F582" s="9"/>
    </row>
    <row r="583" spans="4:6" ht="12.75">
      <c r="D583" s="9"/>
      <c r="E583" s="9"/>
      <c r="F583" s="9"/>
    </row>
    <row r="584" spans="4:6" ht="12.75">
      <c r="D584" s="9"/>
      <c r="E584" s="9"/>
      <c r="F584" s="9"/>
    </row>
    <row r="585" spans="4:6" ht="12.75">
      <c r="D585" s="9"/>
      <c r="E585" s="9"/>
      <c r="F585" s="9"/>
    </row>
    <row r="586" spans="4:6" ht="12.75">
      <c r="D586" s="9"/>
      <c r="E586" s="9"/>
      <c r="F586" s="9"/>
    </row>
    <row r="587" spans="4:6" ht="12.75">
      <c r="D587" s="9"/>
      <c r="E587" s="9"/>
      <c r="F587" s="9"/>
    </row>
    <row r="588" spans="4:6" ht="12.75">
      <c r="D588" s="9"/>
      <c r="E588" s="9"/>
      <c r="F588" s="9"/>
    </row>
    <row r="589" spans="4:6" ht="12.75">
      <c r="D589" s="9"/>
      <c r="E589" s="9"/>
      <c r="F589" s="9"/>
    </row>
    <row r="590" spans="4:6" ht="12.75">
      <c r="D590" s="9"/>
      <c r="E590" s="9"/>
      <c r="F590" s="9"/>
    </row>
    <row r="591" spans="4:6" ht="12.75">
      <c r="D591" s="9"/>
      <c r="E591" s="9"/>
      <c r="F591" s="9"/>
    </row>
    <row r="592" spans="4:6" ht="12.75">
      <c r="D592" s="9"/>
      <c r="E592" s="9"/>
      <c r="F592" s="9"/>
    </row>
    <row r="593" spans="4:6" ht="12.75">
      <c r="D593" s="9"/>
      <c r="E593" s="9"/>
      <c r="F593" s="9"/>
    </row>
    <row r="594" spans="4:6" ht="12.75">
      <c r="D594" s="9"/>
      <c r="E594" s="9"/>
      <c r="F594" s="9"/>
    </row>
    <row r="595" spans="4:6" ht="12.75">
      <c r="D595" s="9"/>
      <c r="E595" s="9"/>
      <c r="F595" s="9"/>
    </row>
    <row r="596" spans="4:6" ht="12.75">
      <c r="D596" s="9"/>
      <c r="E596" s="9"/>
      <c r="F596" s="9"/>
    </row>
    <row r="597" spans="4:6" ht="12.75">
      <c r="D597" s="9"/>
      <c r="E597" s="9"/>
      <c r="F597" s="9"/>
    </row>
    <row r="598" spans="4:6" ht="12.75">
      <c r="D598" s="9"/>
      <c r="E598" s="9"/>
      <c r="F598" s="9"/>
    </row>
    <row r="599" spans="4:6" ht="12.75">
      <c r="D599" s="9"/>
      <c r="E599" s="9"/>
      <c r="F599" s="9"/>
    </row>
    <row r="600" spans="4:6" ht="12.75">
      <c r="D600" s="9"/>
      <c r="E600" s="9"/>
      <c r="F600" s="9"/>
    </row>
    <row r="601" spans="4:6" ht="12.75">
      <c r="D601" s="9"/>
      <c r="E601" s="9"/>
      <c r="F601" s="9"/>
    </row>
    <row r="602" spans="4:6" ht="12.75">
      <c r="D602" s="9"/>
      <c r="E602" s="9"/>
      <c r="F602" s="9"/>
    </row>
    <row r="603" spans="4:6" ht="12.75">
      <c r="D603" s="9"/>
      <c r="E603" s="9"/>
      <c r="F603" s="9"/>
    </row>
    <row r="604" spans="4:6" ht="12.75">
      <c r="D604" s="9"/>
      <c r="E604" s="9"/>
      <c r="F604" s="9"/>
    </row>
    <row r="605" spans="4:6" ht="12.75">
      <c r="D605" s="9"/>
      <c r="E605" s="9"/>
      <c r="F605" s="9"/>
    </row>
    <row r="606" spans="4:6" ht="12.75">
      <c r="D606" s="9"/>
      <c r="E606" s="9"/>
      <c r="F606" s="9"/>
    </row>
    <row r="607" spans="4:6" ht="12.75">
      <c r="D607" s="9"/>
      <c r="E607" s="9"/>
      <c r="F607" s="9"/>
    </row>
    <row r="608" spans="4:6" ht="12.75">
      <c r="D608" s="9"/>
      <c r="E608" s="9"/>
      <c r="F608" s="9"/>
    </row>
    <row r="609" spans="4:6" ht="12.75">
      <c r="D609" s="9"/>
      <c r="E609" s="9"/>
      <c r="F609" s="9"/>
    </row>
    <row r="610" spans="4:6" ht="12.75">
      <c r="D610" s="9"/>
      <c r="E610" s="9"/>
      <c r="F610" s="9"/>
    </row>
    <row r="611" spans="4:6" ht="12.75">
      <c r="D611" s="9"/>
      <c r="E611" s="9"/>
      <c r="F611" s="9"/>
    </row>
    <row r="612" spans="4:6" ht="12.75">
      <c r="D612" s="9"/>
      <c r="E612" s="9"/>
      <c r="F612" s="9"/>
    </row>
    <row r="613" spans="4:6" ht="12.75">
      <c r="D613" s="9"/>
      <c r="E613" s="9"/>
      <c r="F613" s="9"/>
    </row>
    <row r="614" spans="4:6" ht="12.75">
      <c r="D614" s="9"/>
      <c r="E614" s="9"/>
      <c r="F614" s="9"/>
    </row>
    <row r="615" spans="4:6" ht="12.75">
      <c r="D615" s="9"/>
      <c r="E615" s="9"/>
      <c r="F615" s="9"/>
    </row>
    <row r="616" spans="4:6" ht="12.75">
      <c r="D616" s="9"/>
      <c r="E616" s="9"/>
      <c r="F616" s="9"/>
    </row>
    <row r="617" spans="4:6" ht="12.75">
      <c r="D617" s="9"/>
      <c r="E617" s="9"/>
      <c r="F617" s="9"/>
    </row>
    <row r="618" spans="4:6" ht="12.75">
      <c r="D618" s="9"/>
      <c r="E618" s="9"/>
      <c r="F618" s="9"/>
    </row>
    <row r="619" spans="4:6" ht="12.75">
      <c r="D619" s="9"/>
      <c r="E619" s="9"/>
      <c r="F619" s="9"/>
    </row>
    <row r="620" spans="4:6" ht="12.75">
      <c r="D620" s="9"/>
      <c r="E620" s="9"/>
      <c r="F620" s="9"/>
    </row>
    <row r="621" spans="4:6" ht="12.75">
      <c r="D621" s="9"/>
      <c r="E621" s="9"/>
      <c r="F621" s="9"/>
    </row>
    <row r="622" spans="4:6" ht="12.75">
      <c r="D622" s="9"/>
      <c r="E622" s="9"/>
      <c r="F622" s="9"/>
    </row>
    <row r="623" spans="4:6" ht="12.75">
      <c r="D623" s="9"/>
      <c r="E623" s="9"/>
      <c r="F623" s="9"/>
    </row>
    <row r="624" spans="4:6" ht="12.75">
      <c r="D624" s="9"/>
      <c r="E624" s="9"/>
      <c r="F624" s="9"/>
    </row>
    <row r="625" spans="4:6" ht="12.75">
      <c r="D625" s="9"/>
      <c r="E625" s="9"/>
      <c r="F625" s="9"/>
    </row>
    <row r="626" spans="4:6" ht="12.75">
      <c r="D626" s="9"/>
      <c r="E626" s="9"/>
      <c r="F626" s="9"/>
    </row>
    <row r="627" spans="4:6" ht="12.75">
      <c r="D627" s="9"/>
      <c r="E627" s="9"/>
      <c r="F627" s="9"/>
    </row>
    <row r="628" spans="4:6" ht="12.75">
      <c r="D628" s="9"/>
      <c r="E628" s="9"/>
      <c r="F628" s="9"/>
    </row>
    <row r="629" spans="4:6" ht="12.75">
      <c r="D629" s="9"/>
      <c r="E629" s="9"/>
      <c r="F629" s="9"/>
    </row>
    <row r="630" spans="4:6" ht="12.75">
      <c r="D630" s="9"/>
      <c r="E630" s="9"/>
      <c r="F630" s="9"/>
    </row>
    <row r="631" spans="4:6" ht="12.75">
      <c r="D631" s="9"/>
      <c r="E631" s="9"/>
      <c r="F631" s="9"/>
    </row>
    <row r="632" spans="4:6" ht="12.75">
      <c r="D632" s="9"/>
      <c r="E632" s="9"/>
      <c r="F632" s="9"/>
    </row>
    <row r="633" spans="4:6" ht="12.75">
      <c r="D633" s="9"/>
      <c r="E633" s="9"/>
      <c r="F633" s="9"/>
    </row>
    <row r="634" spans="4:6" ht="12.75">
      <c r="D634" s="9"/>
      <c r="E634" s="9"/>
      <c r="F634" s="9"/>
    </row>
    <row r="635" spans="4:6" ht="12.75">
      <c r="D635" s="9"/>
      <c r="E635" s="9"/>
      <c r="F635" s="9"/>
    </row>
    <row r="636" spans="4:6" ht="12.75">
      <c r="D636" s="9"/>
      <c r="E636" s="9"/>
      <c r="F636" s="9"/>
    </row>
    <row r="637" spans="4:6" ht="12.75">
      <c r="D637" s="9"/>
      <c r="E637" s="9"/>
      <c r="F637" s="9"/>
    </row>
    <row r="638" spans="4:6" ht="12.75">
      <c r="D638" s="9"/>
      <c r="E638" s="9"/>
      <c r="F638" s="9"/>
    </row>
    <row r="639" spans="4:6" ht="12.75">
      <c r="D639" s="9"/>
      <c r="E639" s="9"/>
      <c r="F639" s="9"/>
    </row>
    <row r="640" spans="4:6" ht="12.75">
      <c r="D640" s="9"/>
      <c r="E640" s="9"/>
      <c r="F640" s="9"/>
    </row>
    <row r="641" spans="4:6" ht="12.75">
      <c r="D641" s="9"/>
      <c r="E641" s="9"/>
      <c r="F641" s="9"/>
    </row>
    <row r="642" spans="4:6" ht="12.75">
      <c r="D642" s="9"/>
      <c r="E642" s="9"/>
      <c r="F642" s="9"/>
    </row>
    <row r="643" spans="4:6" ht="12.75">
      <c r="D643" s="9"/>
      <c r="E643" s="9"/>
      <c r="F643" s="9"/>
    </row>
    <row r="644" spans="4:6" ht="12.75">
      <c r="D644" s="9"/>
      <c r="E644" s="9"/>
      <c r="F644" s="9"/>
    </row>
    <row r="645" spans="4:6" ht="12.75">
      <c r="D645" s="9"/>
      <c r="E645" s="9"/>
      <c r="F645" s="9"/>
    </row>
    <row r="646" spans="4:6" ht="12.75">
      <c r="D646" s="9"/>
      <c r="E646" s="9"/>
      <c r="F646" s="9"/>
    </row>
    <row r="647" spans="4:6" ht="12.75">
      <c r="D647" s="9"/>
      <c r="E647" s="9"/>
      <c r="F647" s="9"/>
    </row>
    <row r="648" spans="4:6" ht="12.75">
      <c r="D648" s="9"/>
      <c r="E648" s="9"/>
      <c r="F648" s="9"/>
    </row>
    <row r="649" spans="4:6" ht="12.75">
      <c r="D649" s="9"/>
      <c r="E649" s="9"/>
      <c r="F649" s="9"/>
    </row>
    <row r="650" spans="4:6" ht="12.75">
      <c r="D650" s="9"/>
      <c r="E650" s="9"/>
      <c r="F650" s="9"/>
    </row>
    <row r="651" spans="4:6" ht="12.75">
      <c r="D651" s="9"/>
      <c r="E651" s="9"/>
      <c r="F651" s="9"/>
    </row>
    <row r="652" spans="4:6" ht="12.75">
      <c r="D652" s="9"/>
      <c r="E652" s="9"/>
      <c r="F652" s="9"/>
    </row>
    <row r="653" spans="4:6" ht="12.75">
      <c r="D653" s="9"/>
      <c r="E653" s="9"/>
      <c r="F653" s="9"/>
    </row>
    <row r="654" spans="4:6" ht="12.75">
      <c r="D654" s="9"/>
      <c r="E654" s="9"/>
      <c r="F654" s="9"/>
    </row>
    <row r="655" spans="4:6" ht="12.75">
      <c r="D655" s="9"/>
      <c r="E655" s="9"/>
      <c r="F655" s="9"/>
    </row>
    <row r="656" spans="4:6" ht="12.75">
      <c r="D656" s="9"/>
      <c r="E656" s="9"/>
      <c r="F656" s="9"/>
    </row>
    <row r="657" spans="4:6" ht="12.75">
      <c r="D657" s="9"/>
      <c r="E657" s="9"/>
      <c r="F657" s="9"/>
    </row>
    <row r="658" spans="4:6" ht="12.75">
      <c r="D658" s="9"/>
      <c r="E658" s="9"/>
      <c r="F658" s="9"/>
    </row>
    <row r="659" spans="4:6" ht="12.75">
      <c r="D659" s="9"/>
      <c r="E659" s="9"/>
      <c r="F659" s="9"/>
    </row>
    <row r="660" spans="4:6" ht="12.75">
      <c r="D660" s="9"/>
      <c r="E660" s="9"/>
      <c r="F660" s="9"/>
    </row>
    <row r="661" spans="4:6" ht="12.75">
      <c r="D661" s="9"/>
      <c r="E661" s="9"/>
      <c r="F661" s="9"/>
    </row>
    <row r="662" spans="4:6" ht="12.75">
      <c r="D662" s="9"/>
      <c r="E662" s="9"/>
      <c r="F662" s="9"/>
    </row>
    <row r="663" spans="4:6" ht="12.75">
      <c r="D663" s="9"/>
      <c r="E663" s="9"/>
      <c r="F663" s="9"/>
    </row>
    <row r="664" spans="4:6" ht="12.75">
      <c r="D664" s="9"/>
      <c r="E664" s="9"/>
      <c r="F664" s="9"/>
    </row>
    <row r="665" spans="4:6" ht="12.75">
      <c r="D665" s="9"/>
      <c r="E665" s="9"/>
      <c r="F665" s="9"/>
    </row>
    <row r="666" spans="4:6" ht="12.75">
      <c r="D666" s="9"/>
      <c r="E666" s="9"/>
      <c r="F666" s="9"/>
    </row>
    <row r="667" spans="4:6" ht="12.75">
      <c r="D667" s="9"/>
      <c r="E667" s="9"/>
      <c r="F667" s="9"/>
    </row>
    <row r="668" spans="4:6" ht="12.75">
      <c r="D668" s="9"/>
      <c r="E668" s="9"/>
      <c r="F668" s="9"/>
    </row>
    <row r="669" spans="4:6" ht="12.75">
      <c r="D669" s="9"/>
      <c r="E669" s="9"/>
      <c r="F669" s="9"/>
    </row>
    <row r="670" spans="4:6" ht="12.75">
      <c r="D670" s="9"/>
      <c r="E670" s="9"/>
      <c r="F670" s="9"/>
    </row>
    <row r="671" spans="4:6" ht="12.75">
      <c r="D671" s="9"/>
      <c r="E671" s="9"/>
      <c r="F671" s="9"/>
    </row>
    <row r="672" spans="4:6" ht="12.75">
      <c r="D672" s="9"/>
      <c r="E672" s="9"/>
      <c r="F672" s="9"/>
    </row>
    <row r="673" spans="4:6" ht="12.75">
      <c r="D673" s="9"/>
      <c r="E673" s="9"/>
      <c r="F673" s="9"/>
    </row>
    <row r="674" spans="4:6" ht="12.75">
      <c r="D674" s="9"/>
      <c r="E674" s="9"/>
      <c r="F674" s="9"/>
    </row>
    <row r="675" spans="4:6" ht="12.75">
      <c r="D675" s="9"/>
      <c r="E675" s="9"/>
      <c r="F675" s="9"/>
    </row>
    <row r="676" spans="4:6" ht="12.75">
      <c r="D676" s="9"/>
      <c r="E676" s="9"/>
      <c r="F676" s="9"/>
    </row>
    <row r="677" spans="4:6" ht="12.75">
      <c r="D677" s="9"/>
      <c r="E677" s="9"/>
      <c r="F677" s="9"/>
    </row>
    <row r="678" spans="4:6" ht="12.75">
      <c r="D678" s="9"/>
      <c r="E678" s="9"/>
      <c r="F678" s="9"/>
    </row>
    <row r="679" spans="4:6" ht="12.75">
      <c r="D679" s="9"/>
      <c r="E679" s="9"/>
      <c r="F679" s="9"/>
    </row>
    <row r="680" spans="4:6" ht="12.75">
      <c r="D680" s="9"/>
      <c r="E680" s="9"/>
      <c r="F680" s="9"/>
    </row>
    <row r="681" spans="4:6" ht="12.75">
      <c r="D681" s="9"/>
      <c r="E681" s="9"/>
      <c r="F681" s="9"/>
    </row>
    <row r="682" spans="4:6" ht="12.75">
      <c r="D682" s="9"/>
      <c r="E682" s="9"/>
      <c r="F682" s="9"/>
    </row>
    <row r="683" spans="4:6" ht="12.75">
      <c r="D683" s="9"/>
      <c r="E683" s="9"/>
      <c r="F683" s="9"/>
    </row>
    <row r="684" spans="4:6" ht="12.75">
      <c r="D684" s="9"/>
      <c r="E684" s="9"/>
      <c r="F684" s="9"/>
    </row>
    <row r="685" spans="4:6" ht="12.75">
      <c r="D685" s="9"/>
      <c r="E685" s="9"/>
      <c r="F685" s="9"/>
    </row>
    <row r="686" spans="4:6" ht="12.75">
      <c r="D686" s="9"/>
      <c r="E686" s="9"/>
      <c r="F686" s="9"/>
    </row>
    <row r="687" spans="4:6" ht="12.75">
      <c r="D687" s="9"/>
      <c r="E687" s="9"/>
      <c r="F687" s="9"/>
    </row>
    <row r="688" spans="4:6" ht="12.75">
      <c r="D688" s="9"/>
      <c r="E688" s="9"/>
      <c r="F688" s="9"/>
    </row>
    <row r="689" spans="4:6" ht="12.75">
      <c r="D689" s="9"/>
      <c r="E689" s="9"/>
      <c r="F689" s="9"/>
    </row>
    <row r="690" spans="4:6" ht="12.75">
      <c r="D690" s="9"/>
      <c r="E690" s="9"/>
      <c r="F690" s="9"/>
    </row>
    <row r="691" spans="4:6" ht="12.75">
      <c r="D691" s="9"/>
      <c r="E691" s="9"/>
      <c r="F691" s="9"/>
    </row>
    <row r="692" spans="4:6" ht="12.75">
      <c r="D692" s="9"/>
      <c r="E692" s="9"/>
      <c r="F692" s="9"/>
    </row>
    <row r="693" spans="4:6" ht="12.75">
      <c r="D693" s="9"/>
      <c r="E693" s="9"/>
      <c r="F693" s="9"/>
    </row>
    <row r="694" spans="4:6" ht="12.75">
      <c r="D694" s="9"/>
      <c r="E694" s="9"/>
      <c r="F694" s="9"/>
    </row>
    <row r="695" spans="4:6" ht="12.75">
      <c r="D695" s="9"/>
      <c r="E695" s="9"/>
      <c r="F695" s="9"/>
    </row>
    <row r="696" spans="4:6" ht="12.75">
      <c r="D696" s="9"/>
      <c r="E696" s="9"/>
      <c r="F696" s="9"/>
    </row>
    <row r="697" spans="4:6" ht="12.75">
      <c r="D697" s="9"/>
      <c r="E697" s="9"/>
      <c r="F697" s="9"/>
    </row>
    <row r="698" spans="4:6" ht="12.75">
      <c r="D698" s="9"/>
      <c r="E698" s="9"/>
      <c r="F698" s="9"/>
    </row>
    <row r="699" spans="4:6" ht="12.75">
      <c r="D699" s="9"/>
      <c r="E699" s="9"/>
      <c r="F699" s="9"/>
    </row>
    <row r="700" spans="4:6" ht="12.75">
      <c r="D700" s="9"/>
      <c r="E700" s="9"/>
      <c r="F700" s="9"/>
    </row>
    <row r="701" spans="4:6" ht="12.75">
      <c r="D701" s="9"/>
      <c r="E701" s="9"/>
      <c r="F701" s="9"/>
    </row>
    <row r="702" spans="4:6" ht="12.75">
      <c r="D702" s="9"/>
      <c r="E702" s="9"/>
      <c r="F702" s="9"/>
    </row>
    <row r="703" spans="4:6" ht="12.75">
      <c r="D703" s="9"/>
      <c r="E703" s="9"/>
      <c r="F703" s="9"/>
    </row>
    <row r="704" spans="4:6" ht="12.75">
      <c r="D704" s="9"/>
      <c r="E704" s="9"/>
      <c r="F704" s="9"/>
    </row>
    <row r="705" spans="4:6" ht="12.75">
      <c r="D705" s="9"/>
      <c r="E705" s="9"/>
      <c r="F705" s="9"/>
    </row>
    <row r="706" spans="4:6" ht="12.75">
      <c r="D706" s="9"/>
      <c r="E706" s="9"/>
      <c r="F706" s="9"/>
    </row>
    <row r="707" spans="4:6" ht="12.75">
      <c r="D707" s="9"/>
      <c r="E707" s="9"/>
      <c r="F707" s="9"/>
    </row>
    <row r="708" spans="4:6" ht="12.75">
      <c r="D708" s="9"/>
      <c r="E708" s="9"/>
      <c r="F708" s="9"/>
    </row>
    <row r="709" spans="4:6" ht="12.75">
      <c r="D709" s="9"/>
      <c r="E709" s="9"/>
      <c r="F709" s="9"/>
    </row>
    <row r="710" spans="4:6" ht="12.75">
      <c r="D710" s="9"/>
      <c r="E710" s="9"/>
      <c r="F710" s="9"/>
    </row>
    <row r="711" spans="4:6" ht="12.75">
      <c r="D711" s="9"/>
      <c r="E711" s="9"/>
      <c r="F711" s="9"/>
    </row>
    <row r="712" spans="4:6" ht="12.75">
      <c r="D712" s="9"/>
      <c r="E712" s="9"/>
      <c r="F712" s="9"/>
    </row>
    <row r="713" spans="4:6" ht="12.75">
      <c r="D713" s="9"/>
      <c r="E713" s="9"/>
      <c r="F713" s="9"/>
    </row>
    <row r="714" spans="4:6" ht="12.75">
      <c r="D714" s="9"/>
      <c r="E714" s="9"/>
      <c r="F714" s="9"/>
    </row>
    <row r="715" spans="4:6" ht="12.75">
      <c r="D715" s="9"/>
      <c r="E715" s="9"/>
      <c r="F715" s="9"/>
    </row>
    <row r="716" spans="4:6" ht="12.75">
      <c r="D716" s="9"/>
      <c r="E716" s="9"/>
      <c r="F716" s="9"/>
    </row>
    <row r="717" spans="4:6" ht="12.75">
      <c r="D717" s="9"/>
      <c r="E717" s="9"/>
      <c r="F717" s="9"/>
    </row>
    <row r="718" spans="4:6" ht="12.75">
      <c r="D718" s="9"/>
      <c r="E718" s="9"/>
      <c r="F718" s="9"/>
    </row>
    <row r="719" spans="4:6" ht="12.75">
      <c r="D719" s="9"/>
      <c r="E719" s="9"/>
      <c r="F719" s="9"/>
    </row>
    <row r="720" spans="4:6" ht="12.75">
      <c r="D720" s="9"/>
      <c r="E720" s="9"/>
      <c r="F720" s="9"/>
    </row>
    <row r="721" spans="4:6" ht="12.75">
      <c r="D721" s="9"/>
      <c r="E721" s="9"/>
      <c r="F721" s="9"/>
    </row>
    <row r="722" spans="4:6" ht="12.75">
      <c r="D722" s="9"/>
      <c r="E722" s="9"/>
      <c r="F722" s="9"/>
    </row>
    <row r="723" spans="4:6" ht="12.75">
      <c r="D723" s="9"/>
      <c r="E723" s="9"/>
      <c r="F723" s="9"/>
    </row>
    <row r="724" spans="4:6" ht="12.75">
      <c r="D724" s="9"/>
      <c r="E724" s="9"/>
      <c r="F724" s="9"/>
    </row>
    <row r="725" spans="4:6" ht="12.75">
      <c r="D725" s="9"/>
      <c r="E725" s="9"/>
      <c r="F725" s="9"/>
    </row>
    <row r="726" spans="4:6" ht="12.75">
      <c r="D726" s="9"/>
      <c r="E726" s="9"/>
      <c r="F726" s="9"/>
    </row>
    <row r="727" spans="4:6" ht="12.75">
      <c r="D727" s="9"/>
      <c r="E727" s="9"/>
      <c r="F727" s="9"/>
    </row>
    <row r="728" spans="4:6" ht="12.75">
      <c r="D728" s="9"/>
      <c r="E728" s="9"/>
      <c r="F728" s="9"/>
    </row>
    <row r="729" spans="4:6" ht="12.75">
      <c r="D729" s="9"/>
      <c r="E729" s="9"/>
      <c r="F729" s="9"/>
    </row>
    <row r="730" spans="4:6" ht="12.75">
      <c r="D730" s="9"/>
      <c r="E730" s="9"/>
      <c r="F730" s="9"/>
    </row>
    <row r="731" spans="4:6" ht="12.75">
      <c r="D731" s="9"/>
      <c r="E731" s="9"/>
      <c r="F731" s="9"/>
    </row>
    <row r="732" spans="4:6" ht="12.75">
      <c r="D732" s="9"/>
      <c r="E732" s="9"/>
      <c r="F732" s="9"/>
    </row>
    <row r="733" spans="4:6" ht="12.75">
      <c r="D733" s="9"/>
      <c r="E733" s="9"/>
      <c r="F733" s="9"/>
    </row>
    <row r="734" spans="4:6" ht="12.75">
      <c r="D734" s="9"/>
      <c r="E734" s="9"/>
      <c r="F734" s="9"/>
    </row>
    <row r="735" spans="4:6" ht="12.75">
      <c r="D735" s="9"/>
      <c r="E735" s="9"/>
      <c r="F735" s="9"/>
    </row>
    <row r="736" spans="4:6" ht="12.75">
      <c r="D736" s="9"/>
      <c r="E736" s="9"/>
      <c r="F736" s="9"/>
    </row>
    <row r="737" spans="4:6" ht="12.75">
      <c r="D737" s="9"/>
      <c r="E737" s="9"/>
      <c r="F737" s="9"/>
    </row>
    <row r="738" spans="4:6" ht="12.75">
      <c r="D738" s="9"/>
      <c r="E738" s="9"/>
      <c r="F738" s="9"/>
    </row>
    <row r="739" spans="4:6" ht="12.75">
      <c r="D739" s="9"/>
      <c r="E739" s="9"/>
      <c r="F739" s="9"/>
    </row>
    <row r="740" spans="4:6" ht="12.75">
      <c r="D740" s="9"/>
      <c r="E740" s="9"/>
      <c r="F740" s="9"/>
    </row>
    <row r="741" spans="4:6" ht="12.75">
      <c r="D741" s="9"/>
      <c r="E741" s="9"/>
      <c r="F741" s="9"/>
    </row>
    <row r="742" spans="4:6" ht="12.75">
      <c r="D742" s="9"/>
      <c r="E742" s="9"/>
      <c r="F742" s="9"/>
    </row>
    <row r="743" spans="4:6" ht="12.75">
      <c r="D743" s="9"/>
      <c r="E743" s="9"/>
      <c r="F743" s="9"/>
    </row>
    <row r="744" spans="4:6" ht="12.75">
      <c r="D744" s="9"/>
      <c r="E744" s="9"/>
      <c r="F744" s="9"/>
    </row>
    <row r="745" spans="4:6" ht="12.75">
      <c r="D745" s="9"/>
      <c r="E745" s="9"/>
      <c r="F745" s="9"/>
    </row>
    <row r="746" spans="4:6" ht="12.75">
      <c r="D746" s="9"/>
      <c r="E746" s="9"/>
      <c r="F746" s="9"/>
    </row>
    <row r="747" spans="4:6" ht="12.75">
      <c r="D747" s="9"/>
      <c r="E747" s="9"/>
      <c r="F747" s="9"/>
    </row>
    <row r="748" spans="4:6" ht="12.75">
      <c r="D748" s="9"/>
      <c r="E748" s="9"/>
      <c r="F748" s="9"/>
    </row>
    <row r="749" spans="4:6" ht="12.75">
      <c r="D749" s="9"/>
      <c r="E749" s="9"/>
      <c r="F749" s="9"/>
    </row>
    <row r="750" spans="4:6" ht="12.75">
      <c r="D750" s="9"/>
      <c r="E750" s="9"/>
      <c r="F750" s="9"/>
    </row>
    <row r="751" spans="4:6" ht="12.75">
      <c r="D751" s="9"/>
      <c r="E751" s="9"/>
      <c r="F751" s="9"/>
    </row>
    <row r="752" spans="4:6" ht="12.75">
      <c r="D752" s="9"/>
      <c r="E752" s="9"/>
      <c r="F752" s="9"/>
    </row>
    <row r="753" spans="4:6" ht="12.75">
      <c r="D753" s="9"/>
      <c r="E753" s="9"/>
      <c r="F753" s="9"/>
    </row>
    <row r="754" spans="4:6" ht="12.75">
      <c r="D754" s="9"/>
      <c r="E754" s="9"/>
      <c r="F754" s="9"/>
    </row>
    <row r="755" spans="4:6" ht="12.75">
      <c r="D755" s="9"/>
      <c r="E755" s="9"/>
      <c r="F755" s="9"/>
    </row>
    <row r="756" spans="4:6" ht="12.75">
      <c r="D756" s="9"/>
      <c r="E756" s="9"/>
      <c r="F756" s="9"/>
    </row>
    <row r="757" spans="4:6" ht="12.75">
      <c r="D757" s="9"/>
      <c r="E757" s="9"/>
      <c r="F757" s="9"/>
    </row>
    <row r="758" spans="4:6" ht="12.75">
      <c r="D758" s="9"/>
      <c r="E758" s="9"/>
      <c r="F758" s="9"/>
    </row>
    <row r="759" spans="4:6" ht="12.75">
      <c r="D759" s="9"/>
      <c r="E759" s="9"/>
      <c r="F759" s="9"/>
    </row>
    <row r="760" spans="4:6" ht="12.75">
      <c r="D760" s="9"/>
      <c r="E760" s="9"/>
      <c r="F760" s="9"/>
    </row>
    <row r="761" spans="4:6" ht="12.75">
      <c r="D761" s="9"/>
      <c r="E761" s="9"/>
      <c r="F761" s="9"/>
    </row>
    <row r="762" spans="4:6" ht="12.75">
      <c r="D762" s="9"/>
      <c r="E762" s="9"/>
      <c r="F762" s="9"/>
    </row>
    <row r="763" spans="4:6" ht="12.75">
      <c r="D763" s="9"/>
      <c r="E763" s="9"/>
      <c r="F763" s="9"/>
    </row>
    <row r="764" spans="4:6" ht="12.75">
      <c r="D764" s="9"/>
      <c r="E764" s="9"/>
      <c r="F764" s="9"/>
    </row>
    <row r="765" spans="4:6" ht="12.75">
      <c r="D765" s="9"/>
      <c r="E765" s="9"/>
      <c r="F765" s="9"/>
    </row>
    <row r="766" spans="4:6" ht="12.75">
      <c r="D766" s="9"/>
      <c r="E766" s="9"/>
      <c r="F766" s="9"/>
    </row>
    <row r="767" spans="4:6" ht="12.75">
      <c r="D767" s="9"/>
      <c r="E767" s="9"/>
      <c r="F767" s="9"/>
    </row>
    <row r="768" spans="4:6" ht="12.75">
      <c r="D768" s="9"/>
      <c r="E768" s="9"/>
      <c r="F768" s="9"/>
    </row>
    <row r="769" spans="4:6" ht="12.75">
      <c r="D769" s="9"/>
      <c r="E769" s="9"/>
      <c r="F769" s="9"/>
    </row>
    <row r="770" spans="4:6" ht="12.75">
      <c r="D770" s="9"/>
      <c r="E770" s="9"/>
      <c r="F770" s="9"/>
    </row>
    <row r="771" spans="4:6" ht="12.75">
      <c r="D771" s="9"/>
      <c r="E771" s="9"/>
      <c r="F771" s="9"/>
    </row>
    <row r="772" spans="4:6" ht="12.75">
      <c r="D772" s="9"/>
      <c r="E772" s="9"/>
      <c r="F772" s="9"/>
    </row>
    <row r="773" spans="4:6" ht="12.75">
      <c r="D773" s="9"/>
      <c r="E773" s="9"/>
      <c r="F773" s="9"/>
    </row>
    <row r="774" spans="4:6" ht="12.75">
      <c r="D774" s="9"/>
      <c r="E774" s="9"/>
      <c r="F774" s="9"/>
    </row>
    <row r="775" spans="4:6" ht="12.75">
      <c r="D775" s="9"/>
      <c r="E775" s="9"/>
      <c r="F775" s="9"/>
    </row>
    <row r="776" spans="4:6" ht="12.75">
      <c r="D776" s="9"/>
      <c r="E776" s="9"/>
      <c r="F776" s="9"/>
    </row>
    <row r="777" spans="4:6" ht="12.75">
      <c r="D777" s="9"/>
      <c r="E777" s="9"/>
      <c r="F777" s="9"/>
    </row>
    <row r="778" spans="4:6" ht="12.75">
      <c r="D778" s="9"/>
      <c r="E778" s="9"/>
      <c r="F778" s="9"/>
    </row>
    <row r="779" spans="4:6" ht="12.75">
      <c r="D779" s="9"/>
      <c r="E779" s="9"/>
      <c r="F779" s="9"/>
    </row>
    <row r="780" spans="4:6" ht="12.75">
      <c r="D780" s="9"/>
      <c r="E780" s="9"/>
      <c r="F780" s="9"/>
    </row>
    <row r="781" spans="4:6" ht="12.75">
      <c r="D781" s="9"/>
      <c r="E781" s="9"/>
      <c r="F781" s="9"/>
    </row>
    <row r="782" spans="4:6" ht="12.75">
      <c r="D782" s="9"/>
      <c r="E782" s="9"/>
      <c r="F782" s="9"/>
    </row>
    <row r="783" spans="4:6" ht="12.75">
      <c r="D783" s="9"/>
      <c r="E783" s="9"/>
      <c r="F783" s="9"/>
    </row>
    <row r="784" spans="4:6" ht="12.75">
      <c r="D784" s="9"/>
      <c r="E784" s="9"/>
      <c r="F784" s="9"/>
    </row>
    <row r="785" spans="4:6" ht="12.75">
      <c r="D785" s="9"/>
      <c r="E785" s="9"/>
      <c r="F785" s="9"/>
    </row>
    <row r="786" spans="4:6" ht="12.75">
      <c r="D786" s="9"/>
      <c r="E786" s="9"/>
      <c r="F786" s="9"/>
    </row>
    <row r="787" spans="4:6" ht="12.75">
      <c r="D787" s="9"/>
      <c r="E787" s="9"/>
      <c r="F787" s="9"/>
    </row>
    <row r="788" spans="4:6" ht="12.75">
      <c r="D788" s="9"/>
      <c r="E788" s="9"/>
      <c r="F788" s="9"/>
    </row>
    <row r="789" spans="4:6" ht="12.75">
      <c r="D789" s="9"/>
      <c r="E789" s="9"/>
      <c r="F789" s="9"/>
    </row>
    <row r="790" spans="4:6" ht="12.75">
      <c r="D790" s="9"/>
      <c r="E790" s="9"/>
      <c r="F790" s="9"/>
    </row>
    <row r="791" spans="4:6" ht="12.75">
      <c r="D791" s="9"/>
      <c r="E791" s="9"/>
      <c r="F791" s="9"/>
    </row>
    <row r="792" spans="4:6" ht="12.75">
      <c r="D792" s="9"/>
      <c r="E792" s="9"/>
      <c r="F792" s="9"/>
    </row>
    <row r="793" spans="4:6" ht="12.75">
      <c r="D793" s="9"/>
      <c r="E793" s="9"/>
      <c r="F793" s="9"/>
    </row>
    <row r="794" spans="4:6" ht="12.75">
      <c r="D794" s="9"/>
      <c r="E794" s="9"/>
      <c r="F794" s="9"/>
    </row>
    <row r="795" spans="4:6" ht="12.75">
      <c r="D795" s="9"/>
      <c r="E795" s="9"/>
      <c r="F795" s="9"/>
    </row>
    <row r="796" spans="4:6" ht="12.75">
      <c r="D796" s="9"/>
      <c r="E796" s="9"/>
      <c r="F796" s="9"/>
    </row>
    <row r="797" spans="4:6" ht="12.75">
      <c r="D797" s="9"/>
      <c r="E797" s="9"/>
      <c r="F797" s="9"/>
    </row>
    <row r="798" spans="4:6" ht="12.75">
      <c r="D798" s="9"/>
      <c r="E798" s="9"/>
      <c r="F798" s="9"/>
    </row>
    <row r="799" spans="4:6" ht="12.75">
      <c r="D799" s="9"/>
      <c r="E799" s="9"/>
      <c r="F799" s="9"/>
    </row>
    <row r="800" spans="4:6" ht="12.75">
      <c r="D800" s="9"/>
      <c r="E800" s="9"/>
      <c r="F800" s="9"/>
    </row>
    <row r="801" spans="4:6" ht="12.75">
      <c r="D801" s="9"/>
      <c r="E801" s="9"/>
      <c r="F801" s="9"/>
    </row>
    <row r="802" spans="4:6" ht="12.75">
      <c r="D802" s="9"/>
      <c r="E802" s="9"/>
      <c r="F802" s="9"/>
    </row>
    <row r="803" spans="4:6" ht="12.75">
      <c r="D803" s="9"/>
      <c r="E803" s="9"/>
      <c r="F803" s="9"/>
    </row>
    <row r="804" spans="4:6" ht="12.75">
      <c r="D804" s="9"/>
      <c r="E804" s="9"/>
      <c r="F804" s="9"/>
    </row>
    <row r="805" spans="4:6" ht="12.75">
      <c r="D805" s="9"/>
      <c r="E805" s="9"/>
      <c r="F805" s="9"/>
    </row>
    <row r="806" spans="4:6" ht="12.75">
      <c r="D806" s="9"/>
      <c r="E806" s="9"/>
      <c r="F806" s="9"/>
    </row>
    <row r="807" spans="4:6" ht="12.75">
      <c r="D807" s="9"/>
      <c r="E807" s="9"/>
      <c r="F807" s="9"/>
    </row>
    <row r="808" spans="4:6" ht="12.75">
      <c r="D808" s="9"/>
      <c r="E808" s="9"/>
      <c r="F808" s="9"/>
    </row>
    <row r="809" spans="4:6" ht="12.75">
      <c r="D809" s="9"/>
      <c r="E809" s="9"/>
      <c r="F809" s="9"/>
    </row>
    <row r="810" spans="4:6" ht="12.75">
      <c r="D810" s="9"/>
      <c r="E810" s="9"/>
      <c r="F810" s="9"/>
    </row>
    <row r="811" spans="4:6" ht="12.75">
      <c r="D811" s="9"/>
      <c r="E811" s="9"/>
      <c r="F811" s="9"/>
    </row>
    <row r="812" spans="4:6" ht="12.75">
      <c r="D812" s="9"/>
      <c r="E812" s="9"/>
      <c r="F812" s="9"/>
    </row>
    <row r="813" spans="4:6" ht="12.75">
      <c r="D813" s="9"/>
      <c r="E813" s="9"/>
      <c r="F813" s="9"/>
    </row>
    <row r="814" spans="4:6" ht="12.75">
      <c r="D814" s="9"/>
      <c r="E814" s="9"/>
      <c r="F814" s="9"/>
    </row>
    <row r="815" spans="4:6" ht="12.75">
      <c r="D815" s="9"/>
      <c r="E815" s="9"/>
      <c r="F815" s="9"/>
    </row>
    <row r="816" spans="4:6" ht="12.75">
      <c r="D816" s="9"/>
      <c r="E816" s="9"/>
      <c r="F816" s="9"/>
    </row>
    <row r="817" spans="4:6" ht="12.75">
      <c r="D817" s="9"/>
      <c r="E817" s="9"/>
      <c r="F817" s="9"/>
    </row>
    <row r="818" spans="4:6" ht="12.75">
      <c r="D818" s="9"/>
      <c r="E818" s="9"/>
      <c r="F818" s="9"/>
    </row>
    <row r="819" spans="4:6" ht="12.75">
      <c r="D819" s="9"/>
      <c r="E819" s="9"/>
      <c r="F819" s="9"/>
    </row>
    <row r="820" spans="4:6" ht="12.75">
      <c r="D820" s="9"/>
      <c r="E820" s="9"/>
      <c r="F820" s="9"/>
    </row>
    <row r="821" spans="4:6" ht="12.75">
      <c r="D821" s="9"/>
      <c r="E821" s="9"/>
      <c r="F821" s="9"/>
    </row>
    <row r="822" spans="4:6" ht="12.75">
      <c r="D822" s="9"/>
      <c r="E822" s="9"/>
      <c r="F822" s="9"/>
    </row>
    <row r="823" spans="4:6" ht="12.75">
      <c r="D823" s="9"/>
      <c r="E823" s="9"/>
      <c r="F823" s="9"/>
    </row>
    <row r="824" spans="4:6" ht="12.75">
      <c r="D824" s="9"/>
      <c r="E824" s="9"/>
      <c r="F824" s="9"/>
    </row>
    <row r="825" spans="4:6" ht="12.75">
      <c r="D825" s="9"/>
      <c r="E825" s="9"/>
      <c r="F825" s="9"/>
    </row>
    <row r="826" spans="4:6" ht="12.75">
      <c r="D826" s="9"/>
      <c r="E826" s="9"/>
      <c r="F826" s="9"/>
    </row>
    <row r="827" spans="4:6" ht="12.75">
      <c r="D827" s="9"/>
      <c r="E827" s="9"/>
      <c r="F827" s="9"/>
    </row>
    <row r="828" spans="4:6" ht="12.75">
      <c r="D828" s="9"/>
      <c r="E828" s="9"/>
      <c r="F828" s="9"/>
    </row>
    <row r="829" spans="4:6" ht="12.75">
      <c r="D829" s="9"/>
      <c r="E829" s="9"/>
      <c r="F829" s="9"/>
    </row>
    <row r="830" spans="4:6" ht="12.75">
      <c r="D830" s="9"/>
      <c r="E830" s="9"/>
      <c r="F830" s="9"/>
    </row>
    <row r="831" spans="4:6" ht="12.75">
      <c r="D831" s="9"/>
      <c r="E831" s="9"/>
      <c r="F831" s="9"/>
    </row>
    <row r="832" spans="4:6" ht="12.75">
      <c r="D832" s="9"/>
      <c r="E832" s="9"/>
      <c r="F832" s="9"/>
    </row>
    <row r="833" spans="4:6" ht="12.75">
      <c r="D833" s="9"/>
      <c r="E833" s="9"/>
      <c r="F833" s="9"/>
    </row>
    <row r="834" spans="4:6" ht="12.75">
      <c r="D834" s="9"/>
      <c r="E834" s="9"/>
      <c r="F834" s="9"/>
    </row>
    <row r="835" spans="4:6" ht="12.75">
      <c r="D835" s="9"/>
      <c r="E835" s="9"/>
      <c r="F835" s="9"/>
    </row>
    <row r="836" spans="4:6" ht="12.75">
      <c r="D836" s="9"/>
      <c r="E836" s="9"/>
      <c r="F836" s="9"/>
    </row>
    <row r="837" spans="4:6" ht="12.75">
      <c r="D837" s="9"/>
      <c r="E837" s="9"/>
      <c r="F837" s="9"/>
    </row>
    <row r="838" spans="4:6" ht="12.75">
      <c r="D838" s="9"/>
      <c r="E838" s="9"/>
      <c r="F838" s="9"/>
    </row>
    <row r="839" spans="4:6" ht="12.75">
      <c r="D839" s="9"/>
      <c r="E839" s="9"/>
      <c r="F839" s="9"/>
    </row>
    <row r="840" spans="4:6" ht="12.75">
      <c r="D840" s="9"/>
      <c r="E840" s="9"/>
      <c r="F840" s="9"/>
    </row>
    <row r="841" spans="4:6" ht="12.75">
      <c r="D841" s="9"/>
      <c r="E841" s="9"/>
      <c r="F841" s="9"/>
    </row>
    <row r="842" spans="4:6" ht="12.75">
      <c r="D842" s="9"/>
      <c r="E842" s="9"/>
      <c r="F842" s="9"/>
    </row>
    <row r="843" spans="4:6" ht="12.75">
      <c r="D843" s="9"/>
      <c r="E843" s="9"/>
      <c r="F843" s="9"/>
    </row>
    <row r="844" spans="4:6" ht="12.75">
      <c r="D844" s="9"/>
      <c r="E844" s="9"/>
      <c r="F844" s="9"/>
    </row>
    <row r="845" spans="4:6" ht="12.75">
      <c r="D845" s="9"/>
      <c r="E845" s="9"/>
      <c r="F845" s="9"/>
    </row>
    <row r="846" spans="4:6" ht="12.75">
      <c r="D846" s="9"/>
      <c r="E846" s="9"/>
      <c r="F846" s="9"/>
    </row>
    <row r="847" spans="4:6" ht="12.75">
      <c r="D847" s="9"/>
      <c r="E847" s="9"/>
      <c r="F847" s="9"/>
    </row>
    <row r="848" spans="4:6" ht="12.75">
      <c r="D848" s="9"/>
      <c r="E848" s="9"/>
      <c r="F848" s="9"/>
    </row>
    <row r="849" spans="4:6" ht="12.75">
      <c r="D849" s="9"/>
      <c r="E849" s="9"/>
      <c r="F849" s="9"/>
    </row>
    <row r="850" spans="4:6" ht="12.75">
      <c r="D850" s="9"/>
      <c r="E850" s="9"/>
      <c r="F850" s="9"/>
    </row>
    <row r="851" spans="4:6" ht="12.75">
      <c r="D851" s="9"/>
      <c r="E851" s="9"/>
      <c r="F851" s="9"/>
    </row>
    <row r="852" spans="4:6" ht="12.75">
      <c r="D852" s="9"/>
      <c r="E852" s="9"/>
      <c r="F852" s="9"/>
    </row>
    <row r="853" spans="4:6" ht="12.75">
      <c r="D853" s="9"/>
      <c r="E853" s="9"/>
      <c r="F853" s="9"/>
    </row>
    <row r="854" spans="4:6" ht="12.75">
      <c r="D854" s="9"/>
      <c r="E854" s="9"/>
      <c r="F854" s="9"/>
    </row>
    <row r="855" spans="4:6" ht="12.75">
      <c r="D855" s="9"/>
      <c r="E855" s="9"/>
      <c r="F855" s="9"/>
    </row>
    <row r="856" spans="4:6" ht="12.75">
      <c r="D856" s="9"/>
      <c r="E856" s="9"/>
      <c r="F856" s="9"/>
    </row>
    <row r="857" spans="4:6" ht="12.75">
      <c r="D857" s="9"/>
      <c r="E857" s="9"/>
      <c r="F857" s="9"/>
    </row>
    <row r="858" spans="4:6" ht="12.75">
      <c r="D858" s="9"/>
      <c r="E858" s="9"/>
      <c r="F858" s="9"/>
    </row>
    <row r="859" spans="4:6" ht="12.75">
      <c r="D859" s="9"/>
      <c r="E859" s="9"/>
      <c r="F859" s="9"/>
    </row>
    <row r="860" spans="4:6" ht="12.75">
      <c r="D860" s="9"/>
      <c r="E860" s="9"/>
      <c r="F860" s="9"/>
    </row>
    <row r="861" spans="4:6" ht="12.75">
      <c r="D861" s="9"/>
      <c r="E861" s="9"/>
      <c r="F861" s="9"/>
    </row>
    <row r="862" spans="4:6" ht="12.75">
      <c r="D862" s="9"/>
      <c r="E862" s="9"/>
      <c r="F862" s="9"/>
    </row>
    <row r="863" spans="4:6" ht="12.75">
      <c r="D863" s="9"/>
      <c r="E863" s="9"/>
      <c r="F863" s="9"/>
    </row>
    <row r="864" spans="4:6" ht="12.75">
      <c r="D864" s="9"/>
      <c r="E864" s="9"/>
      <c r="F864" s="9"/>
    </row>
    <row r="865" spans="4:6" ht="12.75">
      <c r="D865" s="9"/>
      <c r="E865" s="9"/>
      <c r="F865" s="9"/>
    </row>
    <row r="866" spans="4:6" ht="12.75">
      <c r="D866" s="9"/>
      <c r="E866" s="9"/>
      <c r="F866" s="9"/>
    </row>
    <row r="867" spans="4:6" ht="12.75">
      <c r="D867" s="9"/>
      <c r="E867" s="9"/>
      <c r="F867" s="9"/>
    </row>
    <row r="868" spans="4:6" ht="12.75">
      <c r="D868" s="9"/>
      <c r="E868" s="9"/>
      <c r="F868" s="9"/>
    </row>
    <row r="869" spans="4:6" ht="12.75">
      <c r="D869" s="9"/>
      <c r="E869" s="9"/>
      <c r="F869" s="9"/>
    </row>
    <row r="870" spans="4:6" ht="12.75">
      <c r="D870" s="9"/>
      <c r="E870" s="9"/>
      <c r="F870" s="9"/>
    </row>
    <row r="871" spans="4:6" ht="12.75">
      <c r="D871" s="9"/>
      <c r="E871" s="9"/>
      <c r="F871" s="9"/>
    </row>
    <row r="872" spans="4:6" ht="12.75">
      <c r="D872" s="9"/>
      <c r="E872" s="9"/>
      <c r="F872" s="9"/>
    </row>
    <row r="873" spans="4:6" ht="12.75">
      <c r="D873" s="9"/>
      <c r="E873" s="9"/>
      <c r="F873" s="9"/>
    </row>
    <row r="874" spans="4:6" ht="12.75">
      <c r="D874" s="9"/>
      <c r="E874" s="9"/>
      <c r="F874" s="9"/>
    </row>
    <row r="875" spans="4:6" ht="12.75">
      <c r="D875" s="9"/>
      <c r="E875" s="9"/>
      <c r="F875" s="9"/>
    </row>
    <row r="876" spans="4:6" ht="12.75">
      <c r="D876" s="9"/>
      <c r="E876" s="9"/>
      <c r="F876" s="9"/>
    </row>
    <row r="877" spans="4:6" ht="12.75">
      <c r="D877" s="9"/>
      <c r="E877" s="9"/>
      <c r="F877" s="9"/>
    </row>
    <row r="878" spans="4:6" ht="12.75">
      <c r="D878" s="9"/>
      <c r="E878" s="9"/>
      <c r="F878" s="9"/>
    </row>
    <row r="879" spans="4:6" ht="12.75">
      <c r="D879" s="9"/>
      <c r="E879" s="9"/>
      <c r="F879" s="9"/>
    </row>
    <row r="880" spans="4:6" ht="12.75">
      <c r="D880" s="9"/>
      <c r="E880" s="9"/>
      <c r="F880" s="9"/>
    </row>
    <row r="881" spans="4:6" ht="12.75">
      <c r="D881" s="9"/>
      <c r="E881" s="9"/>
      <c r="F881" s="9"/>
    </row>
    <row r="882" spans="4:6" ht="12.75">
      <c r="D882" s="9"/>
      <c r="E882" s="9"/>
      <c r="F882" s="9"/>
    </row>
    <row r="883" spans="4:6" ht="12.75">
      <c r="D883" s="9"/>
      <c r="E883" s="9"/>
      <c r="F883" s="9"/>
    </row>
    <row r="884" spans="4:6" ht="12.75">
      <c r="D884" s="9"/>
      <c r="E884" s="9"/>
      <c r="F884" s="9"/>
    </row>
    <row r="885" spans="4:6" ht="12.75">
      <c r="D885" s="9"/>
      <c r="E885" s="9"/>
      <c r="F885" s="9"/>
    </row>
    <row r="886" spans="4:6" ht="12.75">
      <c r="D886" s="9"/>
      <c r="E886" s="9"/>
      <c r="F886" s="9"/>
    </row>
    <row r="887" spans="4:6" ht="12.75">
      <c r="D887" s="9"/>
      <c r="E887" s="9"/>
      <c r="F887" s="9"/>
    </row>
    <row r="888" spans="4:6" ht="12.75">
      <c r="D888" s="9"/>
      <c r="E888" s="9"/>
      <c r="F888" s="9"/>
    </row>
    <row r="889" spans="4:6" ht="12.75">
      <c r="D889" s="9"/>
      <c r="E889" s="9"/>
      <c r="F889" s="9"/>
    </row>
    <row r="890" spans="4:6" ht="12.75">
      <c r="D890" s="9"/>
      <c r="E890" s="9"/>
      <c r="F890" s="9"/>
    </row>
    <row r="891" spans="4:6" ht="12.75">
      <c r="D891" s="9"/>
      <c r="E891" s="9"/>
      <c r="F891" s="9"/>
    </row>
    <row r="892" spans="4:6" ht="12.75">
      <c r="D892" s="9"/>
      <c r="E892" s="9"/>
      <c r="F892" s="9"/>
    </row>
    <row r="893" spans="4:6" ht="12.75">
      <c r="D893" s="9"/>
      <c r="E893" s="9"/>
      <c r="F893" s="9"/>
    </row>
    <row r="894" spans="4:6" ht="12.75">
      <c r="D894" s="9"/>
      <c r="E894" s="9"/>
      <c r="F894" s="9"/>
    </row>
    <row r="895" spans="4:6" ht="12.75">
      <c r="D895" s="9"/>
      <c r="E895" s="9"/>
      <c r="F895" s="9"/>
    </row>
    <row r="896" spans="4:6" ht="12.75">
      <c r="D896" s="9"/>
      <c r="E896" s="9"/>
      <c r="F896" s="9"/>
    </row>
    <row r="897" spans="4:6" ht="12.75">
      <c r="D897" s="9"/>
      <c r="E897" s="9"/>
      <c r="F897" s="9"/>
    </row>
    <row r="898" spans="4:6" ht="12.75">
      <c r="D898" s="9"/>
      <c r="E898" s="9"/>
      <c r="F898" s="9"/>
    </row>
    <row r="899" spans="4:6" ht="12.75">
      <c r="D899" s="9"/>
      <c r="E899" s="9"/>
      <c r="F899" s="9"/>
    </row>
    <row r="900" spans="4:6" ht="12.75">
      <c r="D900" s="9"/>
      <c r="E900" s="9"/>
      <c r="F900" s="9"/>
    </row>
    <row r="901" spans="4:6" ht="12.75">
      <c r="D901" s="9"/>
      <c r="E901" s="9"/>
      <c r="F901" s="9"/>
    </row>
    <row r="902" spans="4:6" ht="12.75">
      <c r="D902" s="9"/>
      <c r="E902" s="9"/>
      <c r="F902" s="9"/>
    </row>
    <row r="903" spans="4:6" ht="12.75">
      <c r="D903" s="9"/>
      <c r="E903" s="9"/>
      <c r="F903" s="9"/>
    </row>
    <row r="904" spans="4:6" ht="12.75">
      <c r="D904" s="9"/>
      <c r="E904" s="9"/>
      <c r="F904" s="9"/>
    </row>
    <row r="905" spans="4:6" ht="12.75">
      <c r="D905" s="9"/>
      <c r="E905" s="9"/>
      <c r="F905" s="9"/>
    </row>
    <row r="906" spans="4:6" ht="12.75">
      <c r="D906" s="9"/>
      <c r="E906" s="9"/>
      <c r="F906" s="9"/>
    </row>
    <row r="907" spans="4:6" ht="12.75">
      <c r="D907" s="9"/>
      <c r="E907" s="9"/>
      <c r="F907" s="9"/>
    </row>
    <row r="908" spans="4:6" ht="12.75">
      <c r="D908" s="9"/>
      <c r="E908" s="9"/>
      <c r="F908" s="9"/>
    </row>
    <row r="909" spans="4:6" ht="12.75">
      <c r="D909" s="9"/>
      <c r="E909" s="9"/>
      <c r="F909" s="9"/>
    </row>
    <row r="910" spans="4:6" ht="12.75">
      <c r="D910" s="9"/>
      <c r="E910" s="9"/>
      <c r="F910" s="9"/>
    </row>
    <row r="911" spans="4:6" ht="12.75">
      <c r="D911" s="9"/>
      <c r="E911" s="9"/>
      <c r="F911" s="9"/>
    </row>
    <row r="912" spans="4:6" ht="12.75">
      <c r="D912" s="9"/>
      <c r="E912" s="9"/>
      <c r="F912" s="9"/>
    </row>
    <row r="913" spans="4:6" ht="12.75">
      <c r="D913" s="9"/>
      <c r="E913" s="9"/>
      <c r="F913" s="9"/>
    </row>
    <row r="914" spans="4:6" ht="12.75">
      <c r="D914" s="9"/>
      <c r="E914" s="9"/>
      <c r="F914" s="9"/>
    </row>
    <row r="915" spans="4:6" ht="12.75">
      <c r="D915" s="9"/>
      <c r="E915" s="9"/>
      <c r="F915" s="9"/>
    </row>
    <row r="916" spans="4:6" ht="12.75">
      <c r="D916" s="9"/>
      <c r="E916" s="9"/>
      <c r="F916" s="9"/>
    </row>
    <row r="917" spans="4:6" ht="12.75">
      <c r="D917" s="9"/>
      <c r="E917" s="9"/>
      <c r="F917" s="9"/>
    </row>
    <row r="918" spans="4:6" ht="12.75">
      <c r="D918" s="9"/>
      <c r="E918" s="9"/>
      <c r="F918" s="9"/>
    </row>
    <row r="919" spans="4:6" ht="12.75">
      <c r="D919" s="9"/>
      <c r="E919" s="9"/>
      <c r="F919" s="9"/>
    </row>
    <row r="920" spans="4:6" ht="12.75">
      <c r="D920" s="9"/>
      <c r="E920" s="9"/>
      <c r="F920" s="9"/>
    </row>
    <row r="921" spans="4:6" ht="12.75">
      <c r="D921" s="9"/>
      <c r="E921" s="9"/>
      <c r="F921" s="9"/>
    </row>
    <row r="922" spans="4:6" ht="12.75">
      <c r="D922" s="9"/>
      <c r="E922" s="9"/>
      <c r="F922" s="9"/>
    </row>
    <row r="923" spans="4:6" ht="12.75">
      <c r="D923" s="9"/>
      <c r="E923" s="9"/>
      <c r="F923" s="9"/>
    </row>
    <row r="924" spans="4:6" ht="12.75">
      <c r="D924" s="9"/>
      <c r="E924" s="9"/>
      <c r="F924" s="9"/>
    </row>
    <row r="925" spans="4:6" ht="12.75">
      <c r="D925" s="9"/>
      <c r="E925" s="9"/>
      <c r="F925" s="9"/>
    </row>
    <row r="926" spans="4:6" ht="12.75">
      <c r="D926" s="9"/>
      <c r="E926" s="9"/>
      <c r="F926" s="9"/>
    </row>
    <row r="927" spans="4:6" ht="12.75">
      <c r="D927" s="9"/>
      <c r="E927" s="9"/>
      <c r="F927" s="9"/>
    </row>
    <row r="928" spans="4:6" ht="12.75">
      <c r="D928" s="9"/>
      <c r="E928" s="9"/>
      <c r="F928" s="9"/>
    </row>
    <row r="929" spans="4:6" ht="12.75">
      <c r="D929" s="9"/>
      <c r="E929" s="9"/>
      <c r="F929" s="9"/>
    </row>
    <row r="930" spans="4:6" ht="12.75">
      <c r="D930" s="9"/>
      <c r="E930" s="9"/>
      <c r="F930" s="9"/>
    </row>
    <row r="931" spans="4:6" ht="12.75">
      <c r="D931" s="9"/>
      <c r="E931" s="9"/>
      <c r="F931" s="9"/>
    </row>
    <row r="932" spans="4:6" ht="12.75">
      <c r="D932" s="9"/>
      <c r="E932" s="9"/>
      <c r="F932" s="9"/>
    </row>
    <row r="933" spans="4:6" ht="12.75">
      <c r="D933" s="9"/>
      <c r="E933" s="9"/>
      <c r="F933" s="9"/>
    </row>
    <row r="934" spans="4:6" ht="12.75">
      <c r="D934" s="9"/>
      <c r="E934" s="9"/>
      <c r="F934" s="9"/>
    </row>
    <row r="935" spans="4:6" ht="12.75">
      <c r="D935" s="9"/>
      <c r="E935" s="9"/>
      <c r="F935" s="9"/>
    </row>
    <row r="936" spans="4:6" ht="12.75">
      <c r="D936" s="9"/>
      <c r="E936" s="9"/>
      <c r="F936" s="9"/>
    </row>
    <row r="937" spans="4:6" ht="12.75">
      <c r="D937" s="9"/>
      <c r="E937" s="9"/>
      <c r="F937" s="9"/>
    </row>
    <row r="938" spans="4:6" ht="12.75">
      <c r="D938" s="9"/>
      <c r="E938" s="9"/>
      <c r="F938" s="9"/>
    </row>
    <row r="939" spans="4:6" ht="12.75">
      <c r="D939" s="9"/>
      <c r="E939" s="9"/>
      <c r="F939" s="9"/>
    </row>
    <row r="940" spans="4:6" ht="12.75">
      <c r="D940" s="9"/>
      <c r="E940" s="9"/>
      <c r="F940" s="9"/>
    </row>
    <row r="941" spans="4:6" ht="12.75">
      <c r="D941" s="9"/>
      <c r="E941" s="9"/>
      <c r="F941" s="9"/>
    </row>
    <row r="942" spans="4:6" ht="12.75">
      <c r="D942" s="9"/>
      <c r="E942" s="9"/>
      <c r="F942" s="9"/>
    </row>
    <row r="943" spans="4:6" ht="12.75">
      <c r="D943" s="9"/>
      <c r="E943" s="9"/>
      <c r="F943" s="9"/>
    </row>
    <row r="944" spans="4:6" ht="12.75">
      <c r="D944" s="9"/>
      <c r="E944" s="9"/>
      <c r="F944" s="9"/>
    </row>
    <row r="945" spans="4:6" ht="12.75">
      <c r="D945" s="9"/>
      <c r="E945" s="9"/>
      <c r="F945" s="9"/>
    </row>
    <row r="946" spans="4:6" ht="12.75">
      <c r="D946" s="9"/>
      <c r="E946" s="9"/>
      <c r="F946" s="9"/>
    </row>
    <row r="947" spans="4:6" ht="12.75">
      <c r="D947" s="9"/>
      <c r="E947" s="9"/>
      <c r="F947" s="9"/>
    </row>
    <row r="948" spans="4:6" ht="12.75">
      <c r="D948" s="9"/>
      <c r="E948" s="9"/>
      <c r="F948" s="9"/>
    </row>
    <row r="949" spans="4:6" ht="12.75">
      <c r="D949" s="9"/>
      <c r="E949" s="9"/>
      <c r="F949" s="9"/>
    </row>
    <row r="950" spans="4:6" ht="12.75">
      <c r="D950" s="9"/>
      <c r="E950" s="9"/>
      <c r="F950" s="9"/>
    </row>
    <row r="951" spans="4:6" ht="12.75">
      <c r="D951" s="9"/>
      <c r="E951" s="9"/>
      <c r="F951" s="9"/>
    </row>
    <row r="952" spans="4:6" ht="12.75">
      <c r="D952" s="9"/>
      <c r="E952" s="9"/>
      <c r="F952" s="9"/>
    </row>
    <row r="953" spans="4:6" ht="12.75">
      <c r="D953" s="9"/>
      <c r="E953" s="9"/>
      <c r="F953" s="9"/>
    </row>
    <row r="954" spans="4:6" ht="12.75">
      <c r="D954" s="9"/>
      <c r="E954" s="9"/>
      <c r="F954" s="9"/>
    </row>
    <row r="955" spans="4:6" ht="12.75">
      <c r="D955" s="9"/>
      <c r="E955" s="9"/>
      <c r="F955" s="9"/>
    </row>
    <row r="956" spans="4:6" ht="12.75">
      <c r="D956" s="9"/>
      <c r="E956" s="9"/>
      <c r="F956" s="9"/>
    </row>
    <row r="957" spans="4:6" ht="12.75">
      <c r="D957" s="9"/>
      <c r="E957" s="9"/>
      <c r="F957" s="9"/>
    </row>
    <row r="958" spans="4:6" ht="12.75">
      <c r="D958" s="9"/>
      <c r="E958" s="9"/>
      <c r="F958" s="9"/>
    </row>
    <row r="959" spans="4:6" ht="12.75">
      <c r="D959" s="9"/>
      <c r="E959" s="9"/>
      <c r="F959" s="9"/>
    </row>
    <row r="960" spans="4:6" ht="12.75">
      <c r="D960" s="9"/>
      <c r="E960" s="9"/>
      <c r="F960" s="9"/>
    </row>
    <row r="961" spans="4:6" ht="12.75">
      <c r="D961" s="9"/>
      <c r="E961" s="9"/>
      <c r="F961" s="9"/>
    </row>
    <row r="962" spans="4:6" ht="12.75">
      <c r="D962" s="9"/>
      <c r="E962" s="9"/>
      <c r="F962" s="9"/>
    </row>
    <row r="963" spans="4:6" ht="12.75">
      <c r="D963" s="9"/>
      <c r="E963" s="9"/>
      <c r="F963" s="9"/>
    </row>
    <row r="964" spans="4:6" ht="12.75">
      <c r="D964" s="9"/>
      <c r="E964" s="9"/>
      <c r="F964" s="9"/>
    </row>
    <row r="965" spans="4:6" ht="12.75">
      <c r="D965" s="9"/>
      <c r="E965" s="9"/>
      <c r="F965" s="9"/>
    </row>
    <row r="966" spans="4:6" ht="12.75">
      <c r="D966" s="9"/>
      <c r="E966" s="9"/>
      <c r="F966" s="9"/>
    </row>
    <row r="967" spans="4:6" ht="12.75">
      <c r="D967" s="9"/>
      <c r="E967" s="9"/>
      <c r="F967" s="9"/>
    </row>
    <row r="968" spans="4:6" ht="12.75">
      <c r="D968" s="9"/>
      <c r="E968" s="9"/>
      <c r="F968" s="9"/>
    </row>
    <row r="969" spans="4:6" ht="12.75">
      <c r="D969" s="9"/>
      <c r="E969" s="9"/>
      <c r="F969" s="9"/>
    </row>
    <row r="970" spans="4:6" ht="12.75">
      <c r="D970" s="9"/>
      <c r="E970" s="9"/>
      <c r="F970" s="9"/>
    </row>
    <row r="971" spans="4:6" ht="12.75">
      <c r="D971" s="9"/>
      <c r="E971" s="9"/>
      <c r="F971" s="9"/>
    </row>
    <row r="972" spans="4:6" ht="12.75">
      <c r="D972" s="9"/>
      <c r="E972" s="9"/>
      <c r="F972" s="9"/>
    </row>
    <row r="973" spans="4:6" ht="12.75">
      <c r="D973" s="9"/>
      <c r="E973" s="9"/>
      <c r="F973" s="9"/>
    </row>
    <row r="974" spans="4:6" ht="12.75">
      <c r="D974" s="9"/>
      <c r="E974" s="9"/>
      <c r="F974" s="9"/>
    </row>
    <row r="975" spans="4:6" ht="12.75">
      <c r="D975" s="9"/>
      <c r="E975" s="9"/>
      <c r="F975" s="9"/>
    </row>
    <row r="976" spans="4:6" ht="12.75">
      <c r="D976" s="9"/>
      <c r="E976" s="9"/>
      <c r="F976" s="9"/>
    </row>
    <row r="977" spans="4:6" ht="12.75">
      <c r="D977" s="9"/>
      <c r="E977" s="9"/>
      <c r="F977" s="9"/>
    </row>
    <row r="978" spans="4:6" ht="12.75">
      <c r="D978" s="9"/>
      <c r="E978" s="9"/>
      <c r="F978" s="9"/>
    </row>
    <row r="979" spans="4:6" ht="12.75">
      <c r="D979" s="9"/>
      <c r="E979" s="9"/>
      <c r="F979" s="9"/>
    </row>
    <row r="980" spans="4:6" ht="12.75">
      <c r="D980" s="9"/>
      <c r="E980" s="9"/>
      <c r="F980" s="9"/>
    </row>
    <row r="981" spans="4:6" ht="12.75">
      <c r="D981" s="9"/>
      <c r="E981" s="9"/>
      <c r="F981" s="9"/>
    </row>
    <row r="982" spans="4:6" ht="12.75">
      <c r="D982" s="9"/>
      <c r="E982" s="9"/>
      <c r="F982" s="9"/>
    </row>
    <row r="983" spans="4:6" ht="12.75">
      <c r="D983" s="9"/>
      <c r="E983" s="9"/>
      <c r="F983" s="9"/>
    </row>
    <row r="984" spans="4:6" ht="12.75">
      <c r="D984" s="9"/>
      <c r="E984" s="9"/>
      <c r="F984" s="9"/>
    </row>
    <row r="985" spans="4:6" ht="12.75">
      <c r="D985" s="9"/>
      <c r="E985" s="9"/>
      <c r="F985" s="9"/>
    </row>
    <row r="986" spans="4:6" ht="12.75">
      <c r="D986" s="9"/>
      <c r="E986" s="9"/>
      <c r="F986" s="9"/>
    </row>
    <row r="987" spans="4:6" ht="12.75">
      <c r="D987" s="9"/>
      <c r="E987" s="9"/>
      <c r="F987" s="9"/>
    </row>
    <row r="988" spans="4:6" ht="12.75">
      <c r="D988" s="9"/>
      <c r="E988" s="9"/>
      <c r="F988" s="9"/>
    </row>
    <row r="989" spans="4:6" ht="12.75">
      <c r="D989" s="9"/>
      <c r="E989" s="9"/>
      <c r="F989" s="9"/>
    </row>
    <row r="990" spans="4:6" ht="12.75">
      <c r="D990" s="9"/>
      <c r="E990" s="9"/>
      <c r="F990" s="9"/>
    </row>
    <row r="991" spans="4:6" ht="12.75">
      <c r="D991" s="9"/>
      <c r="E991" s="9"/>
      <c r="F991" s="9"/>
    </row>
    <row r="992" spans="4:6" ht="12.75">
      <c r="D992" s="9"/>
      <c r="E992" s="9"/>
      <c r="F992" s="9"/>
    </row>
    <row r="993" spans="4:6" ht="12.75">
      <c r="D993" s="9"/>
      <c r="E993" s="9"/>
      <c r="F993" s="9"/>
    </row>
    <row r="994" spans="4:6" ht="12.75">
      <c r="D994" s="9"/>
      <c r="E994" s="9"/>
      <c r="F994" s="9"/>
    </row>
    <row r="995" spans="4:6" ht="12.75">
      <c r="D995" s="9"/>
      <c r="E995" s="9"/>
      <c r="F995" s="9"/>
    </row>
    <row r="996" spans="4:6" ht="12.75">
      <c r="D996" s="9"/>
      <c r="E996" s="9"/>
      <c r="F996" s="9"/>
    </row>
    <row r="997" spans="4:6" ht="12.75">
      <c r="D997" s="9"/>
      <c r="E997" s="9"/>
      <c r="F997" s="9"/>
    </row>
    <row r="998" spans="4:6" ht="12.75">
      <c r="D998" s="9"/>
      <c r="E998" s="9"/>
      <c r="F998" s="9"/>
    </row>
    <row r="999" spans="4:6" ht="12.75">
      <c r="D999" s="9"/>
      <c r="E999" s="9"/>
      <c r="F999" s="9"/>
    </row>
    <row r="1000" spans="4:6" ht="12.75">
      <c r="D1000" s="9"/>
      <c r="E1000" s="9"/>
      <c r="F1000" s="9"/>
    </row>
    <row r="1001" spans="4:6" ht="12.75">
      <c r="D1001" s="9"/>
      <c r="E1001" s="9"/>
      <c r="F1001" s="9"/>
    </row>
    <row r="1002" spans="4:6" ht="12.75">
      <c r="D1002" s="9"/>
      <c r="E1002" s="9"/>
      <c r="F1002" s="9"/>
    </row>
    <row r="1003" spans="4:6" ht="12.75">
      <c r="D1003" s="9"/>
      <c r="E1003" s="9"/>
      <c r="F1003" s="9"/>
    </row>
    <row r="1004" spans="4:6" ht="12.75">
      <c r="D1004" s="9"/>
      <c r="E1004" s="9"/>
      <c r="F1004" s="9"/>
    </row>
    <row r="1005" spans="4:6" ht="12.75">
      <c r="D1005" s="9"/>
      <c r="E1005" s="9"/>
      <c r="F1005" s="9"/>
    </row>
    <row r="1006" spans="4:6" ht="12.75">
      <c r="D1006" s="9"/>
      <c r="E1006" s="9"/>
      <c r="F1006" s="9"/>
    </row>
    <row r="1007" spans="4:6" ht="12.75">
      <c r="D1007" s="9"/>
      <c r="E1007" s="9"/>
      <c r="F1007" s="9"/>
    </row>
    <row r="1008" spans="4:6" ht="12.75">
      <c r="D1008" s="9"/>
      <c r="E1008" s="9"/>
      <c r="F1008" s="9"/>
    </row>
    <row r="1009" spans="4:6" ht="12.75">
      <c r="D1009" s="9"/>
      <c r="E1009" s="9"/>
      <c r="F1009" s="9"/>
    </row>
    <row r="1010" spans="4:6" ht="12.75">
      <c r="D1010" s="9"/>
      <c r="E1010" s="9"/>
      <c r="F1010" s="9"/>
    </row>
    <row r="1011" spans="4:6" ht="12.75">
      <c r="D1011" s="9"/>
      <c r="E1011" s="9"/>
      <c r="F1011" s="9"/>
    </row>
    <row r="1012" spans="4:6" ht="12.75">
      <c r="D1012" s="9"/>
      <c r="E1012" s="9"/>
      <c r="F1012" s="9"/>
    </row>
    <row r="1013" spans="4:6" ht="12.75">
      <c r="D1013" s="9"/>
      <c r="E1013" s="9"/>
      <c r="F1013" s="9"/>
    </row>
    <row r="1014" spans="4:6" ht="12.75">
      <c r="D1014" s="9"/>
      <c r="E1014" s="9"/>
      <c r="F1014" s="9"/>
    </row>
    <row r="1015" spans="4:6" ht="12.75">
      <c r="D1015" s="9"/>
      <c r="E1015" s="9"/>
      <c r="F1015" s="9"/>
    </row>
    <row r="1016" spans="4:6" ht="12.75">
      <c r="D1016" s="9"/>
      <c r="E1016" s="9"/>
      <c r="F1016" s="9"/>
    </row>
    <row r="1017" spans="4:6" ht="12.75">
      <c r="D1017" s="9"/>
      <c r="E1017" s="9"/>
      <c r="F1017" s="9"/>
    </row>
    <row r="1018" spans="4:6" ht="12.75">
      <c r="D1018" s="9"/>
      <c r="E1018" s="9"/>
      <c r="F1018" s="9"/>
    </row>
    <row r="1019" spans="4:6" ht="12.75">
      <c r="D1019" s="9"/>
      <c r="E1019" s="9"/>
      <c r="F1019" s="9"/>
    </row>
    <row r="1020" spans="4:6" ht="12.75">
      <c r="D1020" s="9"/>
      <c r="E1020" s="9"/>
      <c r="F1020" s="9"/>
    </row>
    <row r="1021" spans="4:6" ht="12.75">
      <c r="D1021" s="9"/>
      <c r="E1021" s="9"/>
      <c r="F1021" s="9"/>
    </row>
    <row r="1022" spans="4:6" ht="12.75">
      <c r="D1022" s="9"/>
      <c r="E1022" s="9"/>
      <c r="F1022" s="9"/>
    </row>
    <row r="1023" spans="4:6" ht="12.75">
      <c r="D1023" s="9"/>
      <c r="E1023" s="9"/>
      <c r="F1023" s="9"/>
    </row>
    <row r="1024" spans="4:6" ht="12.75">
      <c r="D1024" s="9"/>
      <c r="E1024" s="9"/>
      <c r="F1024" s="9"/>
    </row>
    <row r="1025" spans="4:6" ht="12.75">
      <c r="D1025" s="9"/>
      <c r="E1025" s="9"/>
      <c r="F1025" s="9"/>
    </row>
    <row r="1026" spans="4:6" ht="12.75">
      <c r="D1026" s="9"/>
      <c r="E1026" s="9"/>
      <c r="F1026" s="9"/>
    </row>
    <row r="1027" spans="4:6" ht="12.75">
      <c r="D1027" s="9"/>
      <c r="E1027" s="9"/>
      <c r="F1027" s="9"/>
    </row>
    <row r="1028" spans="4:6" ht="12.75">
      <c r="D1028" s="9"/>
      <c r="E1028" s="9"/>
      <c r="F1028" s="9"/>
    </row>
    <row r="1029" spans="4:6" ht="12.75">
      <c r="D1029" s="9"/>
      <c r="E1029" s="9"/>
      <c r="F1029" s="9"/>
    </row>
    <row r="1030" spans="4:6" ht="12.75">
      <c r="D1030" s="9"/>
      <c r="E1030" s="9"/>
      <c r="F1030" s="9"/>
    </row>
    <row r="1031" spans="4:6" ht="12.75">
      <c r="D1031" s="9"/>
      <c r="E1031" s="9"/>
      <c r="F1031" s="9"/>
    </row>
    <row r="1032" spans="4:6" ht="12.75">
      <c r="D1032" s="9"/>
      <c r="E1032" s="9"/>
      <c r="F1032" s="9"/>
    </row>
    <row r="1033" spans="4:6" ht="12.75">
      <c r="D1033" s="9"/>
      <c r="E1033" s="9"/>
      <c r="F1033" s="9"/>
    </row>
    <row r="1034" spans="4:6" ht="12.75">
      <c r="D1034" s="9"/>
      <c r="E1034" s="9"/>
      <c r="F1034" s="9"/>
    </row>
    <row r="1035" spans="4:6" ht="12.75">
      <c r="D1035" s="9"/>
      <c r="E1035" s="9"/>
      <c r="F1035" s="9"/>
    </row>
    <row r="1036" spans="4:6" ht="12.75">
      <c r="D1036" s="9"/>
      <c r="E1036" s="9"/>
      <c r="F1036" s="9"/>
    </row>
    <row r="1037" spans="4:6" ht="12.75">
      <c r="D1037" s="9"/>
      <c r="E1037" s="9"/>
      <c r="F1037" s="9"/>
    </row>
    <row r="1038" spans="4:6" ht="12.75">
      <c r="D1038" s="9"/>
      <c r="E1038" s="9"/>
      <c r="F1038" s="9"/>
    </row>
    <row r="1039" spans="4:6" ht="12.75">
      <c r="D1039" s="9"/>
      <c r="E1039" s="9"/>
      <c r="F1039" s="9"/>
    </row>
    <row r="1040" spans="4:6" ht="12.75">
      <c r="D1040" s="9"/>
      <c r="E1040" s="9"/>
      <c r="F1040" s="9"/>
    </row>
    <row r="1041" spans="4:6" ht="12.75">
      <c r="D1041" s="9"/>
      <c r="E1041" s="9"/>
      <c r="F1041" s="9"/>
    </row>
    <row r="1042" spans="4:6" ht="12.75">
      <c r="D1042" s="9"/>
      <c r="E1042" s="9"/>
      <c r="F1042" s="9"/>
    </row>
    <row r="1043" spans="4:6" ht="12.75">
      <c r="D1043" s="9"/>
      <c r="E1043" s="9"/>
      <c r="F1043" s="9"/>
    </row>
    <row r="1044" spans="4:6" ht="12.75">
      <c r="D1044" s="9"/>
      <c r="E1044" s="9"/>
      <c r="F1044" s="9"/>
    </row>
    <row r="1045" spans="4:6" ht="12.75">
      <c r="D1045" s="9"/>
      <c r="E1045" s="9"/>
      <c r="F1045" s="9"/>
    </row>
    <row r="1046" spans="4:6" ht="12.75">
      <c r="D1046" s="9"/>
      <c r="E1046" s="9"/>
      <c r="F1046" s="9"/>
    </row>
    <row r="1047" spans="4:6" ht="12.75">
      <c r="D1047" s="9"/>
      <c r="E1047" s="9"/>
      <c r="F1047" s="9"/>
    </row>
    <row r="1048" spans="4:6" ht="12.75">
      <c r="D1048" s="9"/>
      <c r="E1048" s="9"/>
      <c r="F1048" s="9"/>
    </row>
    <row r="1049" spans="4:6" ht="12.75">
      <c r="D1049" s="9"/>
      <c r="E1049" s="9"/>
      <c r="F1049" s="9"/>
    </row>
    <row r="1050" spans="4:6" ht="12.75">
      <c r="D1050" s="9"/>
      <c r="E1050" s="9"/>
      <c r="F1050" s="9"/>
    </row>
    <row r="1051" spans="4:6" ht="12.75">
      <c r="D1051" s="9"/>
      <c r="E1051" s="9"/>
      <c r="F1051" s="9"/>
    </row>
    <row r="1052" spans="4:6" ht="12.75">
      <c r="D1052" s="9"/>
      <c r="E1052" s="9"/>
      <c r="F1052" s="9"/>
    </row>
    <row r="1053" spans="4:6" ht="12.75">
      <c r="D1053" s="9"/>
      <c r="E1053" s="9"/>
      <c r="F1053" s="9"/>
    </row>
    <row r="1054" spans="4:6" ht="12.75">
      <c r="D1054" s="9"/>
      <c r="E1054" s="9"/>
      <c r="F1054" s="9"/>
    </row>
    <row r="1055" spans="4:6" ht="12.75">
      <c r="D1055" s="9"/>
      <c r="E1055" s="9"/>
      <c r="F1055" s="9"/>
    </row>
    <row r="1056" spans="4:6" ht="12.75">
      <c r="D1056" s="9"/>
      <c r="E1056" s="9"/>
      <c r="F1056" s="9"/>
    </row>
    <row r="1057" spans="4:6" ht="12.75">
      <c r="D1057" s="9"/>
      <c r="E1057" s="9"/>
      <c r="F1057" s="9"/>
    </row>
    <row r="1058" spans="4:6" ht="12.75">
      <c r="D1058" s="9"/>
      <c r="E1058" s="9"/>
      <c r="F1058" s="9"/>
    </row>
    <row r="1059" spans="4:6" ht="12.75">
      <c r="D1059" s="9"/>
      <c r="E1059" s="9"/>
      <c r="F1059" s="9"/>
    </row>
    <row r="1060" spans="4:6" ht="12.75">
      <c r="D1060" s="9"/>
      <c r="E1060" s="9"/>
      <c r="F1060" s="9"/>
    </row>
    <row r="1061" spans="4:6" ht="12.75">
      <c r="D1061" s="9"/>
      <c r="E1061" s="9"/>
      <c r="F1061" s="9"/>
    </row>
    <row r="1062" spans="4:6" ht="12.75">
      <c r="D1062" s="9"/>
      <c r="E1062" s="9"/>
      <c r="F1062" s="9"/>
    </row>
    <row r="1063" spans="4:6" ht="12.75">
      <c r="D1063" s="9"/>
      <c r="E1063" s="9"/>
      <c r="F1063" s="9"/>
    </row>
    <row r="1064" spans="4:6" ht="12.75">
      <c r="D1064" s="9"/>
      <c r="E1064" s="9"/>
      <c r="F1064" s="9"/>
    </row>
    <row r="1065" spans="4:6" ht="12.75">
      <c r="D1065" s="9"/>
      <c r="E1065" s="9"/>
      <c r="F1065" s="9"/>
    </row>
    <row r="1066" spans="4:6" ht="12.75">
      <c r="D1066" s="9"/>
      <c r="E1066" s="9"/>
      <c r="F1066" s="9"/>
    </row>
    <row r="1067" spans="4:6" ht="12.75">
      <c r="D1067" s="9"/>
      <c r="E1067" s="9"/>
      <c r="F1067" s="9"/>
    </row>
    <row r="1068" spans="4:6" ht="12.75">
      <c r="D1068" s="9"/>
      <c r="E1068" s="9"/>
      <c r="F1068" s="9"/>
    </row>
    <row r="1069" spans="4:6" ht="12.75">
      <c r="D1069" s="9"/>
      <c r="E1069" s="9"/>
      <c r="F1069" s="9"/>
    </row>
    <row r="1070" spans="4:6" ht="12.75">
      <c r="D1070" s="9"/>
      <c r="E1070" s="9"/>
      <c r="F1070" s="9"/>
    </row>
    <row r="1071" spans="4:6" ht="12.75">
      <c r="D1071" s="9"/>
      <c r="E1071" s="9"/>
      <c r="F1071" s="9"/>
    </row>
    <row r="1072" spans="4:6" ht="12.75">
      <c r="D1072" s="9"/>
      <c r="E1072" s="9"/>
      <c r="F1072" s="9"/>
    </row>
    <row r="1073" spans="4:6" ht="12.75">
      <c r="D1073" s="9"/>
      <c r="E1073" s="9"/>
      <c r="F1073" s="9"/>
    </row>
    <row r="1074" spans="4:6" ht="12.75">
      <c r="D1074" s="9"/>
      <c r="E1074" s="9"/>
      <c r="F1074" s="9"/>
    </row>
    <row r="1075" spans="4:6" ht="12.75">
      <c r="D1075" s="9"/>
      <c r="E1075" s="9"/>
      <c r="F1075" s="9"/>
    </row>
    <row r="1076" spans="4:6" ht="12.75">
      <c r="D1076" s="9"/>
      <c r="E1076" s="9"/>
      <c r="F1076" s="9"/>
    </row>
    <row r="1077" spans="4:6" ht="12.75">
      <c r="D1077" s="9"/>
      <c r="E1077" s="9"/>
      <c r="F1077" s="9"/>
    </row>
    <row r="1078" spans="4:6" ht="12.75">
      <c r="D1078" s="9"/>
      <c r="E1078" s="9"/>
      <c r="F1078" s="9"/>
    </row>
    <row r="1079" spans="4:6" ht="12.75">
      <c r="D1079" s="9"/>
      <c r="E1079" s="9"/>
      <c r="F1079" s="9"/>
    </row>
    <row r="1080" spans="4:6" ht="12.75">
      <c r="D1080" s="9"/>
      <c r="E1080" s="9"/>
      <c r="F1080" s="9"/>
    </row>
    <row r="1081" spans="4:6" ht="12.75">
      <c r="D1081" s="9"/>
      <c r="E1081" s="9"/>
      <c r="F1081" s="9"/>
    </row>
    <row r="1082" spans="4:6" ht="12.75">
      <c r="D1082" s="9"/>
      <c r="E1082" s="9"/>
      <c r="F1082" s="9"/>
    </row>
    <row r="1083" spans="4:6" ht="12.75">
      <c r="D1083" s="9"/>
      <c r="E1083" s="9"/>
      <c r="F1083" s="9"/>
    </row>
    <row r="1084" spans="4:6" ht="12.75">
      <c r="D1084" s="9"/>
      <c r="E1084" s="9"/>
      <c r="F1084" s="9"/>
    </row>
    <row r="1085" spans="4:6" ht="12.75">
      <c r="D1085" s="9"/>
      <c r="E1085" s="9"/>
      <c r="F1085" s="9"/>
    </row>
    <row r="1086" spans="4:6" ht="12.75">
      <c r="D1086" s="9"/>
      <c r="E1086" s="9"/>
      <c r="F1086" s="9"/>
    </row>
    <row r="1087" spans="4:6" ht="12.75">
      <c r="D1087" s="9"/>
      <c r="E1087" s="9"/>
      <c r="F1087" s="9"/>
    </row>
    <row r="1088" spans="4:6" ht="12.75">
      <c r="D1088" s="9"/>
      <c r="E1088" s="9"/>
      <c r="F1088" s="9"/>
    </row>
    <row r="1089" spans="4:6" ht="12.75">
      <c r="D1089" s="9"/>
      <c r="E1089" s="9"/>
      <c r="F1089" s="9"/>
    </row>
    <row r="1090" spans="4:6" ht="12.75">
      <c r="D1090" s="9"/>
      <c r="E1090" s="9"/>
      <c r="F1090" s="9"/>
    </row>
    <row r="1091" spans="4:6" ht="12.75">
      <c r="D1091" s="9"/>
      <c r="E1091" s="9"/>
      <c r="F1091" s="9"/>
    </row>
    <row r="1092" spans="4:6" ht="12.75">
      <c r="D1092" s="9"/>
      <c r="E1092" s="9"/>
      <c r="F1092" s="9"/>
    </row>
    <row r="1093" spans="4:6" ht="12.75">
      <c r="D1093" s="9"/>
      <c r="E1093" s="9"/>
      <c r="F1093" s="9"/>
    </row>
    <row r="1094" spans="4:6" ht="12.75">
      <c r="D1094" s="9"/>
      <c r="E1094" s="9"/>
      <c r="F1094" s="9"/>
    </row>
    <row r="1095" spans="4:6" ht="12.75">
      <c r="D1095" s="9"/>
      <c r="E1095" s="9"/>
      <c r="F1095" s="9"/>
    </row>
    <row r="1096" spans="4:6" ht="12.75">
      <c r="D1096" s="9"/>
      <c r="E1096" s="9"/>
      <c r="F1096" s="9"/>
    </row>
    <row r="1097" spans="4:6" ht="12.75">
      <c r="D1097" s="9"/>
      <c r="E1097" s="9"/>
      <c r="F1097" s="9"/>
    </row>
    <row r="1098" spans="4:6" ht="12.75">
      <c r="D1098" s="9"/>
      <c r="E1098" s="9"/>
      <c r="F1098" s="9"/>
    </row>
    <row r="1099" spans="4:6" ht="12.75">
      <c r="D1099" s="9"/>
      <c r="E1099" s="9"/>
      <c r="F1099" s="9"/>
    </row>
    <row r="1100" spans="4:6" ht="12.75">
      <c r="D1100" s="9"/>
      <c r="E1100" s="9"/>
      <c r="F1100" s="9"/>
    </row>
    <row r="1101" spans="4:6" ht="12.75">
      <c r="D1101" s="9"/>
      <c r="E1101" s="9"/>
      <c r="F1101" s="9"/>
    </row>
    <row r="1102" spans="4:6" ht="12.75">
      <c r="D1102" s="9"/>
      <c r="E1102" s="9"/>
      <c r="F1102" s="9"/>
    </row>
    <row r="1103" spans="4:6" ht="12.75">
      <c r="D1103" s="9"/>
      <c r="E1103" s="9"/>
      <c r="F1103" s="9"/>
    </row>
    <row r="1104" spans="4:6" ht="12.75">
      <c r="D1104" s="9"/>
      <c r="E1104" s="9"/>
      <c r="F1104" s="9"/>
    </row>
    <row r="1105" spans="4:6" ht="12.75">
      <c r="D1105" s="9"/>
      <c r="E1105" s="9"/>
      <c r="F1105" s="9"/>
    </row>
    <row r="1106" spans="4:6" ht="12.75">
      <c r="D1106" s="9"/>
      <c r="E1106" s="9"/>
      <c r="F1106" s="9"/>
    </row>
    <row r="1107" spans="4:6" ht="12.75">
      <c r="D1107" s="9"/>
      <c r="E1107" s="9"/>
      <c r="F1107" s="9"/>
    </row>
    <row r="1108" spans="4:6" ht="12.75">
      <c r="D1108" s="9"/>
      <c r="E1108" s="9"/>
      <c r="F1108" s="9"/>
    </row>
    <row r="1109" spans="4:6" ht="12.75">
      <c r="D1109" s="9"/>
      <c r="E1109" s="9"/>
      <c r="F1109" s="9"/>
    </row>
    <row r="1110" spans="4:6" ht="12.75">
      <c r="D1110" s="9"/>
      <c r="E1110" s="9"/>
      <c r="F1110" s="9"/>
    </row>
    <row r="1111" spans="4:6" ht="12.75">
      <c r="D1111" s="9"/>
      <c r="E1111" s="9"/>
      <c r="F1111" s="9"/>
    </row>
    <row r="1112" spans="4:6" ht="12.75">
      <c r="D1112" s="9"/>
      <c r="E1112" s="9"/>
      <c r="F1112" s="9"/>
    </row>
    <row r="1113" spans="4:6" ht="12.75">
      <c r="D1113" s="9"/>
      <c r="E1113" s="9"/>
      <c r="F1113" s="9"/>
    </row>
    <row r="1114" spans="4:6" ht="12.75">
      <c r="D1114" s="9"/>
      <c r="E1114" s="9"/>
      <c r="F1114" s="9"/>
    </row>
    <row r="1115" spans="4:6" ht="12.75">
      <c r="D1115" s="9"/>
      <c r="E1115" s="9"/>
      <c r="F1115" s="9"/>
    </row>
    <row r="1116" spans="4:6" ht="12.75">
      <c r="D1116" s="9"/>
      <c r="E1116" s="9"/>
      <c r="F1116" s="9"/>
    </row>
    <row r="1117" spans="4:6" ht="12.75">
      <c r="D1117" s="9"/>
      <c r="E1117" s="9"/>
      <c r="F1117" s="9"/>
    </row>
    <row r="1118" spans="4:6" ht="12.75">
      <c r="D1118" s="9"/>
      <c r="E1118" s="9"/>
      <c r="F1118" s="9"/>
    </row>
    <row r="1119" spans="4:6" ht="12.75">
      <c r="D1119" s="9"/>
      <c r="E1119" s="9"/>
      <c r="F1119" s="9"/>
    </row>
    <row r="1120" spans="4:6" ht="12.75">
      <c r="D1120" s="9"/>
      <c r="E1120" s="9"/>
      <c r="F1120" s="9"/>
    </row>
    <row r="1121" spans="4:6" ht="12.75">
      <c r="D1121" s="9"/>
      <c r="E1121" s="9"/>
      <c r="F1121" s="9"/>
    </row>
    <row r="1122" spans="4:6" ht="12.75">
      <c r="D1122" s="9"/>
      <c r="E1122" s="9"/>
      <c r="F1122" s="9"/>
    </row>
    <row r="1123" spans="4:6" ht="12.75">
      <c r="D1123" s="9"/>
      <c r="E1123" s="9"/>
      <c r="F1123" s="9"/>
    </row>
    <row r="1124" spans="4:6" ht="12.75">
      <c r="D1124" s="9"/>
      <c r="E1124" s="9"/>
      <c r="F1124" s="9"/>
    </row>
    <row r="1125" spans="4:6" ht="12.75">
      <c r="D1125" s="9"/>
      <c r="E1125" s="9"/>
      <c r="F1125" s="9"/>
    </row>
    <row r="1126" spans="4:6" ht="12.75">
      <c r="D1126" s="9"/>
      <c r="E1126" s="9"/>
      <c r="F1126" s="9"/>
    </row>
    <row r="1127" spans="4:6" ht="12.75">
      <c r="D1127" s="9"/>
      <c r="E1127" s="9"/>
      <c r="F1127" s="9"/>
    </row>
    <row r="1128" spans="4:6" ht="12.75">
      <c r="D1128" s="9"/>
      <c r="E1128" s="9"/>
      <c r="F1128" s="9"/>
    </row>
    <row r="1129" spans="4:6" ht="12.75">
      <c r="D1129" s="9"/>
      <c r="E1129" s="9"/>
      <c r="F1129" s="9"/>
    </row>
    <row r="1130" spans="4:6" ht="12.75">
      <c r="D1130" s="9"/>
      <c r="E1130" s="9"/>
      <c r="F1130" s="9"/>
    </row>
    <row r="1131" spans="4:6" ht="12.75">
      <c r="D1131" s="9"/>
      <c r="E1131" s="9"/>
      <c r="F1131" s="9"/>
    </row>
    <row r="1132" spans="4:6" ht="12.75">
      <c r="D1132" s="9"/>
      <c r="E1132" s="9"/>
      <c r="F1132" s="9"/>
    </row>
    <row r="1133" spans="4:6" ht="12.75">
      <c r="D1133" s="9"/>
      <c r="E1133" s="9"/>
      <c r="F1133" s="9"/>
    </row>
    <row r="1134" spans="4:6" ht="12.75">
      <c r="D1134" s="9"/>
      <c r="E1134" s="9"/>
      <c r="F1134" s="9"/>
    </row>
    <row r="1135" spans="4:6" ht="12.75">
      <c r="D1135" s="9"/>
      <c r="E1135" s="9"/>
      <c r="F1135" s="9"/>
    </row>
    <row r="1136" spans="4:6" ht="12.75">
      <c r="D1136" s="9"/>
      <c r="E1136" s="9"/>
      <c r="F1136" s="9"/>
    </row>
    <row r="1137" spans="4:6" ht="12.75">
      <c r="D1137" s="9"/>
      <c r="E1137" s="9"/>
      <c r="F1137" s="9"/>
    </row>
    <row r="1138" spans="4:6" ht="12.75">
      <c r="D1138" s="9"/>
      <c r="E1138" s="9"/>
      <c r="F1138" s="9"/>
    </row>
    <row r="1139" spans="4:6" ht="12.75">
      <c r="D1139" s="9"/>
      <c r="E1139" s="9"/>
      <c r="F1139" s="9"/>
    </row>
    <row r="1140" spans="4:6" ht="12.75">
      <c r="D1140" s="9"/>
      <c r="E1140" s="9"/>
      <c r="F1140" s="9"/>
    </row>
    <row r="1141" spans="4:6" ht="12.75">
      <c r="D1141" s="9"/>
      <c r="E1141" s="9"/>
      <c r="F1141" s="9"/>
    </row>
    <row r="1142" spans="4:6" ht="12.75">
      <c r="D1142" s="9"/>
      <c r="E1142" s="9"/>
      <c r="F1142" s="9"/>
    </row>
    <row r="1143" spans="4:6" ht="12.75">
      <c r="D1143" s="9"/>
      <c r="E1143" s="9"/>
      <c r="F1143" s="9"/>
    </row>
    <row r="1144" spans="4:6" ht="12.75">
      <c r="D1144" s="9"/>
      <c r="E1144" s="9"/>
      <c r="F1144" s="9"/>
    </row>
    <row r="1145" spans="4:6" ht="12.75">
      <c r="D1145" s="9"/>
      <c r="E1145" s="9"/>
      <c r="F1145" s="9"/>
    </row>
    <row r="1146" spans="4:6" ht="12.75">
      <c r="D1146" s="9"/>
      <c r="E1146" s="9"/>
      <c r="F1146" s="9"/>
    </row>
    <row r="1147" spans="4:6" ht="12.75">
      <c r="D1147" s="9"/>
      <c r="E1147" s="9"/>
      <c r="F1147" s="9"/>
    </row>
    <row r="1148" spans="4:6" ht="12.75">
      <c r="D1148" s="9"/>
      <c r="E1148" s="9"/>
      <c r="F1148" s="9"/>
    </row>
    <row r="1149" spans="4:6" ht="12.75">
      <c r="D1149" s="9"/>
      <c r="E1149" s="9"/>
      <c r="F1149" s="9"/>
    </row>
    <row r="1150" spans="4:6" ht="12.75">
      <c r="D1150" s="9"/>
      <c r="E1150" s="9"/>
      <c r="F1150" s="9"/>
    </row>
    <row r="1151" spans="4:6" ht="12.75">
      <c r="D1151" s="9"/>
      <c r="E1151" s="9"/>
      <c r="F1151" s="9"/>
    </row>
    <row r="1152" spans="4:6" ht="12.75">
      <c r="D1152" s="9"/>
      <c r="E1152" s="9"/>
      <c r="F1152" s="9"/>
    </row>
    <row r="1153" spans="4:6" ht="12.75">
      <c r="D1153" s="9"/>
      <c r="E1153" s="9"/>
      <c r="F1153" s="9"/>
    </row>
    <row r="1154" spans="4:6" ht="12.75">
      <c r="D1154" s="9"/>
      <c r="E1154" s="9"/>
      <c r="F1154" s="9"/>
    </row>
    <row r="1155" spans="4:6" ht="12.75">
      <c r="D1155" s="9"/>
      <c r="E1155" s="9"/>
      <c r="F1155" s="9"/>
    </row>
    <row r="1156" spans="4:6" ht="12.75">
      <c r="D1156" s="9"/>
      <c r="E1156" s="9"/>
      <c r="F1156" s="9"/>
    </row>
    <row r="1157" spans="4:6" ht="12.75">
      <c r="D1157" s="9"/>
      <c r="E1157" s="9"/>
      <c r="F1157" s="9"/>
    </row>
    <row r="1158" spans="4:6" ht="12.75">
      <c r="D1158" s="9"/>
      <c r="E1158" s="9"/>
      <c r="F1158" s="9"/>
    </row>
    <row r="1159" spans="4:6" ht="12.75">
      <c r="D1159" s="9"/>
      <c r="E1159" s="9"/>
      <c r="F1159" s="9"/>
    </row>
    <row r="1160" spans="4:6" ht="12.75">
      <c r="D1160" s="9"/>
      <c r="E1160" s="9"/>
      <c r="F1160" s="9"/>
    </row>
    <row r="1161" spans="4:6" ht="12.75">
      <c r="D1161" s="9"/>
      <c r="E1161" s="9"/>
      <c r="F1161" s="9"/>
    </row>
    <row r="1162" spans="4:6" ht="12.75">
      <c r="D1162" s="9"/>
      <c r="E1162" s="9"/>
      <c r="F1162" s="9"/>
    </row>
    <row r="1163" spans="4:6" ht="12.75">
      <c r="D1163" s="9"/>
      <c r="E1163" s="9"/>
      <c r="F1163" s="9"/>
    </row>
    <row r="1164" spans="4:6" ht="12.75">
      <c r="D1164" s="9"/>
      <c r="E1164" s="9"/>
      <c r="F1164" s="9"/>
    </row>
    <row r="1165" spans="4:6" ht="12.75">
      <c r="D1165" s="9"/>
      <c r="E1165" s="9"/>
      <c r="F1165" s="9"/>
    </row>
    <row r="1166" spans="4:6" ht="12.75">
      <c r="D1166" s="9"/>
      <c r="E1166" s="9"/>
      <c r="F1166" s="9"/>
    </row>
    <row r="1167" spans="4:6" ht="12.75">
      <c r="D1167" s="9"/>
      <c r="E1167" s="9"/>
      <c r="F1167" s="9"/>
    </row>
    <row r="1168" spans="4:6" ht="12.75">
      <c r="D1168" s="9"/>
      <c r="E1168" s="9"/>
      <c r="F1168" s="9"/>
    </row>
    <row r="1169" spans="4:6" ht="12.75">
      <c r="D1169" s="9"/>
      <c r="E1169" s="9"/>
      <c r="F1169" s="9"/>
    </row>
  </sheetData>
  <mergeCells count="4">
    <mergeCell ref="A2:G2"/>
    <mergeCell ref="A3:G3"/>
    <mergeCell ref="A1:G1"/>
    <mergeCell ref="A82:G83"/>
  </mergeCells>
  <printOptions horizontalCentered="1"/>
  <pageMargins left="0.25" right="0.26" top="0.45" bottom="0.54" header="0.25" footer="0.31"/>
  <pageSetup fitToHeight="1" fitToWidth="1" horizontalDpi="600" verticalDpi="600" orientation="portrait" scale="68" r:id="rId1"/>
  <headerFooter alignWithMargins="0">
    <oddFooter>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zoomScale="75" zoomScaleNormal="75" workbookViewId="0" topLeftCell="A1">
      <selection activeCell="L24" sqref="L24"/>
    </sheetView>
  </sheetViews>
  <sheetFormatPr defaultColWidth="9.140625" defaultRowHeight="12.75"/>
  <cols>
    <col min="1" max="4" width="9.140625" style="4" customWidth="1"/>
    <col min="5" max="5" width="11.8515625" style="4" customWidth="1"/>
    <col min="6" max="6" width="18.140625" style="4" customWidth="1"/>
    <col min="7" max="7" width="2.140625" style="4" customWidth="1"/>
    <col min="8" max="8" width="17.00390625" style="4" customWidth="1"/>
    <col min="9" max="9" width="2.00390625" style="4" customWidth="1"/>
    <col min="10" max="10" width="18.140625" style="4" customWidth="1"/>
    <col min="11" max="11" width="2.28125" style="4" customWidth="1"/>
    <col min="12" max="12" width="18.00390625" style="4" customWidth="1"/>
    <col min="13" max="16384" width="9.140625" style="4" customWidth="1"/>
  </cols>
  <sheetData>
    <row r="2" ht="15.75">
      <c r="B2" s="5" t="s">
        <v>96</v>
      </c>
    </row>
    <row r="4" ht="12.75">
      <c r="B4" s="3" t="s">
        <v>88</v>
      </c>
    </row>
    <row r="5" ht="12.75">
      <c r="B5" s="3" t="s">
        <v>125</v>
      </c>
    </row>
    <row r="6" ht="12.75">
      <c r="B6" s="3"/>
    </row>
    <row r="7" spans="2:12" ht="12.75">
      <c r="B7" s="3"/>
      <c r="F7" s="67" t="s">
        <v>126</v>
      </c>
      <c r="G7" s="67"/>
      <c r="H7" s="67"/>
      <c r="J7" s="67" t="s">
        <v>102</v>
      </c>
      <c r="K7" s="67"/>
      <c r="L7" s="67"/>
    </row>
    <row r="8" spans="6:12" ht="12.75" customHeight="1">
      <c r="F8" s="68" t="s">
        <v>106</v>
      </c>
      <c r="G8" s="37"/>
      <c r="H8" s="68" t="s">
        <v>105</v>
      </c>
      <c r="I8" s="69"/>
      <c r="J8" s="68" t="s">
        <v>104</v>
      </c>
      <c r="K8" s="37"/>
      <c r="L8" s="68" t="s">
        <v>103</v>
      </c>
    </row>
    <row r="9" spans="6:12" ht="12.75">
      <c r="F9" s="68"/>
      <c r="G9" s="37"/>
      <c r="H9" s="68"/>
      <c r="I9" s="69"/>
      <c r="J9" s="68"/>
      <c r="K9" s="37"/>
      <c r="L9" s="68"/>
    </row>
    <row r="10" spans="6:12" ht="12.75">
      <c r="F10" s="68"/>
      <c r="G10" s="37"/>
      <c r="H10" s="68"/>
      <c r="I10" s="69"/>
      <c r="J10" s="68"/>
      <c r="K10" s="37"/>
      <c r="L10" s="68"/>
    </row>
    <row r="11" spans="6:12" ht="12.75">
      <c r="F11" s="53">
        <v>38077</v>
      </c>
      <c r="G11" s="53"/>
      <c r="H11" s="53">
        <v>37711</v>
      </c>
      <c r="I11" s="54"/>
      <c r="J11" s="53">
        <v>38077</v>
      </c>
      <c r="K11" s="53"/>
      <c r="L11" s="53">
        <v>37711</v>
      </c>
    </row>
    <row r="12" spans="9:11" ht="12.75">
      <c r="I12" s="14"/>
      <c r="J12" s="14"/>
      <c r="K12" s="14"/>
    </row>
    <row r="13" spans="6:12" ht="12.75">
      <c r="F13" s="19" t="s">
        <v>81</v>
      </c>
      <c r="G13" s="19"/>
      <c r="H13" s="19" t="s">
        <v>81</v>
      </c>
      <c r="I13" s="14"/>
      <c r="J13" s="19" t="s">
        <v>81</v>
      </c>
      <c r="K13" s="19"/>
      <c r="L13" s="19" t="s">
        <v>81</v>
      </c>
    </row>
    <row r="15" spans="2:15" ht="13.5" thickBot="1">
      <c r="B15" s="4" t="s">
        <v>89</v>
      </c>
      <c r="F15" s="41">
        <v>1185</v>
      </c>
      <c r="G15" s="43"/>
      <c r="H15" s="41">
        <v>1410</v>
      </c>
      <c r="I15" s="42"/>
      <c r="J15" s="41">
        <v>6649</v>
      </c>
      <c r="K15" s="43"/>
      <c r="L15" s="41">
        <v>6877</v>
      </c>
      <c r="M15" s="20"/>
      <c r="N15" s="20"/>
      <c r="O15" s="20"/>
    </row>
    <row r="16" spans="6:15" ht="13.5" thickTop="1">
      <c r="F16" s="42"/>
      <c r="G16" s="43"/>
      <c r="H16" s="42"/>
      <c r="I16" s="42"/>
      <c r="J16" s="42"/>
      <c r="K16" s="43"/>
      <c r="L16" s="42"/>
      <c r="M16" s="20"/>
      <c r="N16" s="20"/>
      <c r="O16" s="20"/>
    </row>
    <row r="17" spans="2:15" ht="26.25" customHeight="1">
      <c r="B17" s="70" t="s">
        <v>121</v>
      </c>
      <c r="C17" s="70"/>
      <c r="D17" s="70"/>
      <c r="E17" s="70"/>
      <c r="F17" s="61">
        <v>-699</v>
      </c>
      <c r="G17" s="62"/>
      <c r="H17" s="61">
        <v>-865</v>
      </c>
      <c r="I17" s="61"/>
      <c r="J17" s="61">
        <f>J25-J23-J21-J19</f>
        <v>-1230</v>
      </c>
      <c r="K17" s="62"/>
      <c r="L17" s="61">
        <v>-4020</v>
      </c>
      <c r="M17" s="20"/>
      <c r="N17" s="20"/>
      <c r="O17" s="20"/>
    </row>
    <row r="18" spans="6:15" ht="12.75">
      <c r="F18" s="42"/>
      <c r="G18" s="43"/>
      <c r="H18" s="42"/>
      <c r="I18" s="42"/>
      <c r="J18" s="42"/>
      <c r="K18" s="43"/>
      <c r="L18" s="42"/>
      <c r="M18" s="20"/>
      <c r="N18" s="20"/>
      <c r="O18" s="20"/>
    </row>
    <row r="19" spans="2:15" ht="12.75">
      <c r="B19" s="14" t="s">
        <v>98</v>
      </c>
      <c r="C19" s="14"/>
      <c r="D19" s="14"/>
      <c r="E19" s="14"/>
      <c r="F19" s="43">
        <v>-918</v>
      </c>
      <c r="G19" s="43"/>
      <c r="H19" s="43">
        <v>-915</v>
      </c>
      <c r="I19" s="43"/>
      <c r="J19" s="43">
        <v>-2751</v>
      </c>
      <c r="K19" s="43"/>
      <c r="L19" s="43">
        <v>-2755</v>
      </c>
      <c r="M19" s="20"/>
      <c r="N19" s="20"/>
      <c r="O19" s="20"/>
    </row>
    <row r="20" spans="6:15" ht="12.75">
      <c r="F20" s="42"/>
      <c r="G20" s="43"/>
      <c r="H20" s="42"/>
      <c r="I20" s="42"/>
      <c r="J20" s="42"/>
      <c r="K20" s="43"/>
      <c r="L20" s="42"/>
      <c r="M20" s="20"/>
      <c r="N20" s="20"/>
      <c r="O20" s="20"/>
    </row>
    <row r="21" spans="2:15" ht="12.75">
      <c r="B21" s="14" t="s">
        <v>90</v>
      </c>
      <c r="C21" s="14"/>
      <c r="D21" s="14"/>
      <c r="E21" s="14"/>
      <c r="F21" s="43">
        <v>-1280</v>
      </c>
      <c r="G21" s="43"/>
      <c r="H21" s="43">
        <v>-1233</v>
      </c>
      <c r="I21" s="43"/>
      <c r="J21" s="43">
        <v>-3805</v>
      </c>
      <c r="K21" s="43"/>
      <c r="L21" s="43">
        <v>-3764</v>
      </c>
      <c r="M21" s="20"/>
      <c r="N21" s="20"/>
      <c r="O21" s="20"/>
    </row>
    <row r="22" spans="13:15" ht="12.75">
      <c r="M22" s="20"/>
      <c r="N22" s="20"/>
      <c r="O22" s="20"/>
    </row>
    <row r="23" spans="2:15" ht="12.75">
      <c r="B23" s="14" t="s">
        <v>100</v>
      </c>
      <c r="C23" s="14"/>
      <c r="D23" s="14"/>
      <c r="E23" s="14"/>
      <c r="F23" s="43">
        <v>133</v>
      </c>
      <c r="G23" s="43"/>
      <c r="H23" s="43"/>
      <c r="I23" s="43"/>
      <c r="J23" s="43">
        <v>255</v>
      </c>
      <c r="K23" s="43"/>
      <c r="L23" s="43"/>
      <c r="M23" s="20"/>
      <c r="N23" s="20"/>
      <c r="O23" s="20"/>
    </row>
    <row r="24" spans="2:15" ht="12.75">
      <c r="B24" s="14"/>
      <c r="C24" s="14"/>
      <c r="D24" s="14"/>
      <c r="E24" s="14"/>
      <c r="F24" s="44"/>
      <c r="G24" s="43"/>
      <c r="H24" s="44"/>
      <c r="I24" s="43"/>
      <c r="J24" s="44"/>
      <c r="K24" s="43"/>
      <c r="L24" s="44"/>
      <c r="M24" s="20"/>
      <c r="N24" s="20"/>
      <c r="O24" s="20"/>
    </row>
    <row r="25" spans="2:15" ht="12.75">
      <c r="B25" s="14" t="s">
        <v>91</v>
      </c>
      <c r="C25" s="14"/>
      <c r="D25" s="14"/>
      <c r="E25" s="14"/>
      <c r="F25" s="43">
        <f>F17+F19+F21+F23</f>
        <v>-2764</v>
      </c>
      <c r="G25" s="43"/>
      <c r="H25" s="43">
        <f>H17+H19+H21+H23</f>
        <v>-3013</v>
      </c>
      <c r="I25" s="43"/>
      <c r="J25" s="43">
        <v>-7531</v>
      </c>
      <c r="K25" s="43"/>
      <c r="L25" s="43">
        <f>L17+L19+L21+L23</f>
        <v>-10539</v>
      </c>
      <c r="M25" s="20"/>
      <c r="N25" s="20"/>
      <c r="O25" s="20"/>
    </row>
    <row r="26" spans="2:15" ht="12.75">
      <c r="B26" s="14"/>
      <c r="C26" s="14"/>
      <c r="D26" s="14"/>
      <c r="E26" s="14"/>
      <c r="F26" s="43"/>
      <c r="G26" s="43"/>
      <c r="H26" s="43"/>
      <c r="I26" s="43"/>
      <c r="J26" s="43"/>
      <c r="K26" s="43"/>
      <c r="L26" s="43"/>
      <c r="M26" s="20"/>
      <c r="N26" s="20"/>
      <c r="O26" s="20"/>
    </row>
    <row r="27" spans="2:15" s="3" customFormat="1" ht="12.75">
      <c r="B27" s="23" t="s">
        <v>101</v>
      </c>
      <c r="C27" s="23"/>
      <c r="D27" s="23"/>
      <c r="E27" s="23"/>
      <c r="F27" s="45">
        <f>F25</f>
        <v>-2764</v>
      </c>
      <c r="G27" s="45"/>
      <c r="H27" s="45">
        <f>H25</f>
        <v>-3013</v>
      </c>
      <c r="I27" s="45"/>
      <c r="J27" s="45">
        <v>-7531</v>
      </c>
      <c r="K27" s="45"/>
      <c r="L27" s="45">
        <f>L25</f>
        <v>-10539</v>
      </c>
      <c r="M27" s="24"/>
      <c r="N27" s="24"/>
      <c r="O27" s="24"/>
    </row>
    <row r="28" spans="6:15" ht="12.75">
      <c r="F28" s="39"/>
      <c r="G28" s="46"/>
      <c r="H28" s="39"/>
      <c r="I28" s="39"/>
      <c r="J28" s="39"/>
      <c r="K28" s="46"/>
      <c r="L28" s="39"/>
      <c r="M28" s="20"/>
      <c r="N28" s="20"/>
      <c r="O28" s="20"/>
    </row>
    <row r="29" spans="6:15" ht="12.75">
      <c r="F29" s="38"/>
      <c r="G29" s="47"/>
      <c r="H29" s="38"/>
      <c r="I29" s="38"/>
      <c r="J29" s="38"/>
      <c r="K29" s="47"/>
      <c r="L29" s="38"/>
      <c r="M29" s="20"/>
      <c r="N29" s="20"/>
      <c r="O29" s="20"/>
    </row>
    <row r="30" spans="2:15" ht="12.75">
      <c r="B30" s="4" t="s">
        <v>92</v>
      </c>
      <c r="F30" s="40">
        <v>-3.31</v>
      </c>
      <c r="G30" s="48"/>
      <c r="H30" s="40">
        <v>-3.61</v>
      </c>
      <c r="I30" s="40"/>
      <c r="J30" s="40">
        <v>-9.03</v>
      </c>
      <c r="K30" s="48"/>
      <c r="L30" s="40">
        <v>-12.63</v>
      </c>
      <c r="M30" s="20"/>
      <c r="N30" s="20"/>
      <c r="O30" s="20"/>
    </row>
    <row r="31" spans="7:15" ht="12.75">
      <c r="G31" s="14"/>
      <c r="H31" s="20"/>
      <c r="I31" s="20"/>
      <c r="J31" s="20"/>
      <c r="K31" s="21"/>
      <c r="L31" s="20"/>
      <c r="M31" s="20"/>
      <c r="N31" s="20"/>
      <c r="O31" s="20"/>
    </row>
    <row r="32" ht="12.75">
      <c r="G32" s="14"/>
    </row>
    <row r="33" spans="2:12" ht="12.75" customHeight="1">
      <c r="B33" s="66" t="s">
        <v>116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2:12" ht="12.75" customHeigh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ht="12.75">
      <c r="G35" s="14"/>
    </row>
    <row r="36" ht="12.75">
      <c r="G36" s="14"/>
    </row>
    <row r="37" ht="12.75">
      <c r="G37" s="14"/>
    </row>
    <row r="38" ht="12.75">
      <c r="G38" s="14"/>
    </row>
    <row r="39" ht="12.75">
      <c r="G39" s="14"/>
    </row>
    <row r="40" ht="12.75">
      <c r="G40" s="14"/>
    </row>
    <row r="41" ht="12.75">
      <c r="G41" s="14"/>
    </row>
    <row r="42" ht="12.75">
      <c r="G42" s="14"/>
    </row>
    <row r="43" ht="12.75">
      <c r="G43" s="14"/>
    </row>
    <row r="44" ht="12.75">
      <c r="G44" s="14"/>
    </row>
    <row r="45" ht="12.75">
      <c r="G45" s="14"/>
    </row>
  </sheetData>
  <mergeCells count="9">
    <mergeCell ref="B33:L34"/>
    <mergeCell ref="J7:L7"/>
    <mergeCell ref="F7:H7"/>
    <mergeCell ref="H8:H10"/>
    <mergeCell ref="I8:I10"/>
    <mergeCell ref="L8:L10"/>
    <mergeCell ref="F8:F10"/>
    <mergeCell ref="J8:J10"/>
    <mergeCell ref="B17:E17"/>
  </mergeCells>
  <printOptions/>
  <pageMargins left="0.36" right="0.37" top="0.84" bottom="0.54" header="0.36" footer="0.31"/>
  <pageSetup fitToHeight="1" fitToWidth="1" horizontalDpi="600" verticalDpi="600" orientation="portrait" scale="86" r:id="rId1"/>
  <headerFooter alignWithMargins="0">
    <oddFooter>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zoomScale="75" zoomScaleNormal="75" workbookViewId="0" topLeftCell="A31">
      <selection activeCell="H35" sqref="H35"/>
    </sheetView>
  </sheetViews>
  <sheetFormatPr defaultColWidth="9.140625" defaultRowHeight="12.75"/>
  <cols>
    <col min="1" max="1" width="9.140625" style="4" customWidth="1"/>
    <col min="2" max="2" width="3.28125" style="4" customWidth="1"/>
    <col min="3" max="3" width="3.00390625" style="4" customWidth="1"/>
    <col min="4" max="6" width="9.140625" style="4" customWidth="1"/>
    <col min="7" max="7" width="17.7109375" style="4" customWidth="1"/>
    <col min="8" max="8" width="11.57421875" style="4" bestFit="1" customWidth="1"/>
    <col min="9" max="9" width="2.8515625" style="14" customWidth="1"/>
    <col min="10" max="10" width="11.57421875" style="4" bestFit="1" customWidth="1"/>
    <col min="11" max="16384" width="9.140625" style="4" customWidth="1"/>
  </cols>
  <sheetData>
    <row r="1" ht="15.75">
      <c r="B1" s="5" t="s">
        <v>96</v>
      </c>
    </row>
    <row r="2" ht="12.75">
      <c r="B2" s="3"/>
    </row>
    <row r="3" ht="12.75">
      <c r="B3" s="3" t="s">
        <v>80</v>
      </c>
    </row>
    <row r="4" ht="12.75">
      <c r="B4" s="3" t="s">
        <v>122</v>
      </c>
    </row>
    <row r="5" spans="2:10" ht="12.75">
      <c r="B5" s="25"/>
      <c r="H5" s="68" t="s">
        <v>124</v>
      </c>
      <c r="I5" s="69"/>
      <c r="J5" s="68" t="s">
        <v>124</v>
      </c>
    </row>
    <row r="6" spans="2:10" ht="12.75">
      <c r="B6" s="25"/>
      <c r="H6" s="68"/>
      <c r="I6" s="69"/>
      <c r="J6" s="68"/>
    </row>
    <row r="7" spans="2:10" ht="12.75">
      <c r="B7" s="25"/>
      <c r="H7" s="68"/>
      <c r="I7" s="69"/>
      <c r="J7" s="68"/>
    </row>
    <row r="8" spans="8:15" ht="12.75">
      <c r="H8" s="26">
        <v>38077</v>
      </c>
      <c r="I8" s="18"/>
      <c r="J8" s="26">
        <v>37711</v>
      </c>
      <c r="L8"/>
      <c r="M8"/>
      <c r="N8"/>
      <c r="O8"/>
    </row>
    <row r="10" spans="8:10" ht="15">
      <c r="H10" s="27" t="s">
        <v>81</v>
      </c>
      <c r="I10" s="21"/>
      <c r="J10" s="27" t="s">
        <v>81</v>
      </c>
    </row>
    <row r="11" spans="2:10" ht="12.75">
      <c r="B11" s="3" t="s">
        <v>112</v>
      </c>
      <c r="H11" s="20"/>
      <c r="I11" s="21"/>
      <c r="J11" s="20"/>
    </row>
    <row r="12" spans="3:10" ht="12.75">
      <c r="C12" s="4" t="s">
        <v>47</v>
      </c>
      <c r="H12" s="20">
        <v>-7531</v>
      </c>
      <c r="I12" s="21"/>
      <c r="J12" s="20">
        <v>-10539</v>
      </c>
    </row>
    <row r="13" spans="3:10" ht="12.75">
      <c r="C13" s="4" t="s">
        <v>48</v>
      </c>
      <c r="H13" s="20"/>
      <c r="I13" s="21"/>
      <c r="J13" s="20"/>
    </row>
    <row r="14" spans="4:10" ht="12.75">
      <c r="D14" s="4" t="s">
        <v>49</v>
      </c>
      <c r="H14" s="20">
        <v>2751</v>
      </c>
      <c r="I14" s="21"/>
      <c r="J14" s="20">
        <v>2755</v>
      </c>
    </row>
    <row r="15" spans="4:10" ht="12.75">
      <c r="D15" s="4" t="s">
        <v>50</v>
      </c>
      <c r="H15" s="20">
        <v>0</v>
      </c>
      <c r="I15" s="21"/>
      <c r="J15" s="20">
        <v>0</v>
      </c>
    </row>
    <row r="16" spans="3:10" ht="12.75">
      <c r="C16" s="28"/>
      <c r="D16" s="70" t="s">
        <v>51</v>
      </c>
      <c r="E16" s="75"/>
      <c r="F16" s="75"/>
      <c r="G16" s="75"/>
      <c r="H16" s="72">
        <v>0</v>
      </c>
      <c r="I16" s="72"/>
      <c r="J16" s="72">
        <v>0</v>
      </c>
    </row>
    <row r="17" spans="2:10" ht="12.75">
      <c r="B17" s="28"/>
      <c r="C17" s="28"/>
      <c r="D17" s="75"/>
      <c r="E17" s="75"/>
      <c r="F17" s="75"/>
      <c r="G17" s="75"/>
      <c r="H17" s="72"/>
      <c r="I17" s="72"/>
      <c r="J17" s="72"/>
    </row>
    <row r="18" spans="2:10" ht="12.75">
      <c r="B18" s="28"/>
      <c r="C18" s="28"/>
      <c r="D18" s="4" t="s">
        <v>52</v>
      </c>
      <c r="E18" s="29"/>
      <c r="F18" s="29"/>
      <c r="G18" s="29"/>
      <c r="H18" s="30">
        <v>0</v>
      </c>
      <c r="I18" s="30"/>
      <c r="J18" s="30">
        <v>0</v>
      </c>
    </row>
    <row r="19" spans="4:10" ht="12.75">
      <c r="D19" s="4" t="s">
        <v>53</v>
      </c>
      <c r="H19" s="20">
        <v>0</v>
      </c>
      <c r="I19" s="21"/>
      <c r="J19" s="20">
        <v>0</v>
      </c>
    </row>
    <row r="20" spans="4:10" ht="12.75">
      <c r="D20" s="75" t="s">
        <v>54</v>
      </c>
      <c r="E20" s="75"/>
      <c r="F20" s="75"/>
      <c r="G20" s="75"/>
      <c r="H20" s="72">
        <v>0</v>
      </c>
      <c r="I20" s="72"/>
      <c r="J20" s="72">
        <v>0</v>
      </c>
    </row>
    <row r="21" spans="4:10" ht="12.75">
      <c r="D21" s="75"/>
      <c r="E21" s="75"/>
      <c r="F21" s="75"/>
      <c r="G21" s="75"/>
      <c r="H21" s="72"/>
      <c r="I21" s="72"/>
      <c r="J21" s="72"/>
    </row>
    <row r="22" spans="4:10" ht="12.75">
      <c r="D22" s="4" t="s">
        <v>55</v>
      </c>
      <c r="H22" s="20">
        <v>0</v>
      </c>
      <c r="I22" s="21"/>
      <c r="J22" s="20">
        <v>0</v>
      </c>
    </row>
    <row r="23" spans="4:10" ht="12.75">
      <c r="D23" s="4" t="s">
        <v>56</v>
      </c>
      <c r="H23" s="20">
        <v>0</v>
      </c>
      <c r="I23" s="21"/>
      <c r="J23" s="20">
        <v>0</v>
      </c>
    </row>
    <row r="24" spans="4:10" ht="12.75">
      <c r="D24" s="4" t="s">
        <v>99</v>
      </c>
      <c r="H24" s="20">
        <v>0</v>
      </c>
      <c r="I24" s="21"/>
      <c r="J24" s="20">
        <v>0</v>
      </c>
    </row>
    <row r="25" spans="4:10" ht="12.75">
      <c r="D25" s="4" t="s">
        <v>94</v>
      </c>
      <c r="H25" s="20">
        <v>-4</v>
      </c>
      <c r="I25" s="21"/>
      <c r="J25" s="20">
        <v>-30</v>
      </c>
    </row>
    <row r="26" spans="4:10" ht="12.75">
      <c r="D26" s="4" t="s">
        <v>57</v>
      </c>
      <c r="H26" s="20">
        <v>3805</v>
      </c>
      <c r="I26" s="21"/>
      <c r="J26" s="20">
        <v>3764</v>
      </c>
    </row>
    <row r="27" spans="4:10" ht="12.75">
      <c r="D27" s="4" t="s">
        <v>58</v>
      </c>
      <c r="H27" s="20">
        <v>0</v>
      </c>
      <c r="I27" s="21"/>
      <c r="J27" s="20">
        <v>0</v>
      </c>
    </row>
    <row r="28" spans="4:10" ht="12.75">
      <c r="D28" s="4" t="s">
        <v>59</v>
      </c>
      <c r="H28" s="22">
        <v>0</v>
      </c>
      <c r="I28" s="21"/>
      <c r="J28" s="22">
        <v>0</v>
      </c>
    </row>
    <row r="29" spans="3:10" ht="12.75">
      <c r="C29" s="4" t="s">
        <v>60</v>
      </c>
      <c r="H29" s="20">
        <f>SUM(H12:H28)</f>
        <v>-979</v>
      </c>
      <c r="I29" s="20"/>
      <c r="J29" s="20">
        <f>SUM(J12:J28)</f>
        <v>-4050</v>
      </c>
    </row>
    <row r="30" spans="8:10" ht="12.75">
      <c r="H30" s="20"/>
      <c r="I30" s="21"/>
      <c r="J30" s="20"/>
    </row>
    <row r="31" spans="3:10" ht="12.75">
      <c r="C31" s="4" t="s">
        <v>61</v>
      </c>
      <c r="H31" s="20"/>
      <c r="I31" s="21"/>
      <c r="J31" s="20"/>
    </row>
    <row r="32" spans="4:16" ht="12.75">
      <c r="D32" s="4" t="s">
        <v>16</v>
      </c>
      <c r="H32" s="20">
        <v>573</v>
      </c>
      <c r="I32" s="21"/>
      <c r="J32" s="20">
        <v>1842</v>
      </c>
      <c r="M32"/>
      <c r="N32" s="49"/>
      <c r="O32"/>
      <c r="P32"/>
    </row>
    <row r="33" spans="4:16" ht="12.75">
      <c r="D33" s="4" t="s">
        <v>62</v>
      </c>
      <c r="H33" s="20">
        <v>-257</v>
      </c>
      <c r="I33" s="21"/>
      <c r="J33" s="51">
        <v>-72</v>
      </c>
      <c r="M33"/>
      <c r="N33"/>
      <c r="O33"/>
      <c r="P33"/>
    </row>
    <row r="34" spans="4:16" ht="12.75">
      <c r="D34" s="4" t="s">
        <v>63</v>
      </c>
      <c r="H34" s="22">
        <v>56</v>
      </c>
      <c r="I34" s="21"/>
      <c r="J34" s="22">
        <v>3483</v>
      </c>
      <c r="M34"/>
      <c r="N34"/>
      <c r="O34"/>
      <c r="P34"/>
    </row>
    <row r="35" spans="3:10" ht="12.75">
      <c r="C35" s="4" t="s">
        <v>64</v>
      </c>
      <c r="H35" s="20">
        <f>SUM(H29:H34)</f>
        <v>-607</v>
      </c>
      <c r="I35" s="21"/>
      <c r="J35" s="20">
        <f>SUM(J29:J34)</f>
        <v>1203</v>
      </c>
    </row>
    <row r="36" spans="3:10" ht="12.75">
      <c r="C36" s="4" t="s">
        <v>65</v>
      </c>
      <c r="H36" s="20">
        <v>0</v>
      </c>
      <c r="I36" s="21"/>
      <c r="J36" s="20">
        <v>-3764</v>
      </c>
    </row>
    <row r="37" spans="3:11" ht="12.75">
      <c r="C37" s="4" t="s">
        <v>66</v>
      </c>
      <c r="H37" s="20">
        <v>4</v>
      </c>
      <c r="I37" s="21"/>
      <c r="J37" s="20">
        <v>30</v>
      </c>
      <c r="K37" s="14"/>
    </row>
    <row r="38" spans="3:11" ht="13.5" thickBot="1">
      <c r="C38" s="3" t="s">
        <v>67</v>
      </c>
      <c r="H38" s="31">
        <f>SUM(H35:H37)</f>
        <v>-603</v>
      </c>
      <c r="I38" s="31">
        <f>SUM(I35:I37)</f>
        <v>0</v>
      </c>
      <c r="J38" s="31">
        <f>SUM(J35:J37)</f>
        <v>-2531</v>
      </c>
      <c r="K38" s="14"/>
    </row>
    <row r="39" spans="8:11" ht="12.75">
      <c r="H39" s="20"/>
      <c r="I39" s="21"/>
      <c r="J39" s="20"/>
      <c r="K39" s="14"/>
    </row>
    <row r="40" spans="2:10" ht="12.75">
      <c r="B40" s="3" t="s">
        <v>68</v>
      </c>
      <c r="H40" s="20"/>
      <c r="I40" s="21"/>
      <c r="J40" s="20"/>
    </row>
    <row r="41" spans="3:10" ht="12.75">
      <c r="C41" s="4" t="s">
        <v>69</v>
      </c>
      <c r="H41" s="20">
        <v>0</v>
      </c>
      <c r="I41" s="21"/>
      <c r="J41" s="20">
        <v>0</v>
      </c>
    </row>
    <row r="42" spans="3:10" ht="12.75">
      <c r="C42" s="75" t="s">
        <v>70</v>
      </c>
      <c r="D42" s="75"/>
      <c r="E42" s="75"/>
      <c r="F42" s="75"/>
      <c r="G42" s="75"/>
      <c r="H42" s="72">
        <v>0</v>
      </c>
      <c r="I42" s="79"/>
      <c r="J42" s="72">
        <v>0</v>
      </c>
    </row>
    <row r="43" spans="3:10" ht="12.75">
      <c r="C43" s="75"/>
      <c r="D43" s="75"/>
      <c r="E43" s="75"/>
      <c r="F43" s="75"/>
      <c r="G43" s="75"/>
      <c r="H43" s="73"/>
      <c r="I43" s="79"/>
      <c r="J43" s="73"/>
    </row>
    <row r="44" spans="3:10" ht="12.75">
      <c r="C44" s="74" t="s">
        <v>113</v>
      </c>
      <c r="D44" s="75"/>
      <c r="E44" s="75"/>
      <c r="F44" s="75"/>
      <c r="G44" s="75"/>
      <c r="H44" s="76">
        <f>SUM(H41:H43)</f>
        <v>0</v>
      </c>
      <c r="I44" s="78"/>
      <c r="J44" s="76">
        <f>SUM(J41:J43)</f>
        <v>0</v>
      </c>
    </row>
    <row r="45" spans="3:10" ht="13.5" thickBot="1">
      <c r="C45" s="75"/>
      <c r="D45" s="75"/>
      <c r="E45" s="75"/>
      <c r="F45" s="75"/>
      <c r="G45" s="75"/>
      <c r="H45" s="77"/>
      <c r="I45" s="78"/>
      <c r="J45" s="77"/>
    </row>
    <row r="46" spans="3:10" ht="12.75">
      <c r="C46" s="29"/>
      <c r="D46" s="29"/>
      <c r="E46" s="29"/>
      <c r="F46" s="29"/>
      <c r="G46" s="29"/>
      <c r="H46" s="32"/>
      <c r="I46" s="32"/>
      <c r="J46" s="32"/>
    </row>
    <row r="47" spans="2:10" ht="12.75">
      <c r="B47" s="3" t="s">
        <v>71</v>
      </c>
      <c r="H47" s="20"/>
      <c r="I47" s="21"/>
      <c r="J47" s="20"/>
    </row>
    <row r="48" spans="3:10" ht="12.75">
      <c r="C48" s="4" t="s">
        <v>72</v>
      </c>
      <c r="H48" s="20">
        <v>0</v>
      </c>
      <c r="I48" s="21"/>
      <c r="J48" s="20">
        <v>0</v>
      </c>
    </row>
    <row r="49" spans="3:10" ht="12.75">
      <c r="C49" s="4" t="s">
        <v>73</v>
      </c>
      <c r="H49" s="20">
        <v>0</v>
      </c>
      <c r="I49" s="21"/>
      <c r="J49" s="20">
        <v>0</v>
      </c>
    </row>
    <row r="50" spans="3:10" ht="12.75">
      <c r="C50" s="4" t="s">
        <v>74</v>
      </c>
      <c r="H50" s="20">
        <v>0</v>
      </c>
      <c r="I50" s="21"/>
      <c r="J50" s="20">
        <v>0</v>
      </c>
    </row>
    <row r="51" spans="3:10" ht="13.5" thickBot="1">
      <c r="C51" s="3" t="s">
        <v>75</v>
      </c>
      <c r="H51" s="31">
        <f>SUM(H48:H50)</f>
        <v>0</v>
      </c>
      <c r="I51" s="21"/>
      <c r="J51" s="31">
        <f>SUM(J48:J50)</f>
        <v>0</v>
      </c>
    </row>
    <row r="52" spans="8:10" ht="12.75">
      <c r="H52" s="20"/>
      <c r="I52" s="21"/>
      <c r="J52" s="20"/>
    </row>
    <row r="53" spans="2:11" ht="12.75">
      <c r="B53" s="3" t="s">
        <v>76</v>
      </c>
      <c r="H53" s="20">
        <f>H38+H44+H51</f>
        <v>-603</v>
      </c>
      <c r="I53" s="20"/>
      <c r="J53" s="20">
        <f>J38+J44+J51</f>
        <v>-2531</v>
      </c>
      <c r="K53" s="20"/>
    </row>
    <row r="54" spans="2:10" ht="12.75">
      <c r="B54" s="3" t="s">
        <v>110</v>
      </c>
      <c r="H54" s="20">
        <v>785</v>
      </c>
      <c r="I54" s="21"/>
      <c r="J54" s="20">
        <v>3448</v>
      </c>
    </row>
    <row r="55" spans="2:10" ht="13.5" thickBot="1">
      <c r="B55" s="3" t="s">
        <v>95</v>
      </c>
      <c r="H55" s="33">
        <f>SUM(H53:H54)</f>
        <v>182</v>
      </c>
      <c r="I55" s="21"/>
      <c r="J55" s="33">
        <f>SUM(J53:J54)</f>
        <v>917</v>
      </c>
    </row>
    <row r="56" spans="8:10" ht="13.5" thickTop="1">
      <c r="H56" s="20"/>
      <c r="I56" s="21"/>
      <c r="J56" s="20"/>
    </row>
    <row r="57" spans="2:10" ht="12.75">
      <c r="B57" s="3" t="s">
        <v>77</v>
      </c>
      <c r="H57" s="20"/>
      <c r="I57" s="21"/>
      <c r="J57" s="20"/>
    </row>
    <row r="58" spans="3:10" ht="12.75">
      <c r="C58" s="4" t="s">
        <v>78</v>
      </c>
      <c r="H58" s="20">
        <v>182</v>
      </c>
      <c r="I58" s="21"/>
      <c r="J58" s="20">
        <v>386</v>
      </c>
    </row>
    <row r="59" spans="3:10" ht="12.75">
      <c r="C59" s="4" t="s">
        <v>79</v>
      </c>
      <c r="H59" s="20">
        <v>0</v>
      </c>
      <c r="I59" s="21"/>
      <c r="J59" s="20">
        <v>531</v>
      </c>
    </row>
    <row r="60" spans="8:10" ht="13.5" thickBot="1">
      <c r="H60" s="33">
        <f>SUM(H58:H59)</f>
        <v>182</v>
      </c>
      <c r="I60" s="21"/>
      <c r="J60" s="33">
        <f>SUM(J58:J59)</f>
        <v>917</v>
      </c>
    </row>
    <row r="61" spans="8:10" ht="13.5" thickTop="1">
      <c r="H61" s="20"/>
      <c r="I61" s="21"/>
      <c r="J61" s="20"/>
    </row>
    <row r="62" spans="8:10" ht="12.75">
      <c r="H62" s="20"/>
      <c r="I62" s="21"/>
      <c r="J62" s="20"/>
    </row>
    <row r="63" spans="2:10" ht="12.75">
      <c r="B63" s="71" t="s">
        <v>117</v>
      </c>
      <c r="C63" s="71"/>
      <c r="D63" s="71"/>
      <c r="E63" s="71"/>
      <c r="F63" s="71"/>
      <c r="G63" s="71"/>
      <c r="H63" s="71"/>
      <c r="I63" s="71"/>
      <c r="J63" s="71"/>
    </row>
    <row r="64" spans="2:10" ht="12.75">
      <c r="B64" s="71"/>
      <c r="C64" s="71"/>
      <c r="D64" s="71"/>
      <c r="E64" s="71"/>
      <c r="F64" s="71"/>
      <c r="G64" s="71"/>
      <c r="H64" s="71"/>
      <c r="I64" s="71"/>
      <c r="J64" s="71"/>
    </row>
    <row r="65" spans="8:10" ht="12.75">
      <c r="H65" s="50"/>
      <c r="I65" s="21"/>
      <c r="J65" s="20"/>
    </row>
  </sheetData>
  <mergeCells count="20">
    <mergeCell ref="C42:G43"/>
    <mergeCell ref="H42:H43"/>
    <mergeCell ref="I42:I43"/>
    <mergeCell ref="J16:J17"/>
    <mergeCell ref="D20:G21"/>
    <mergeCell ref="H20:H21"/>
    <mergeCell ref="I20:I21"/>
    <mergeCell ref="J20:J21"/>
    <mergeCell ref="D16:G17"/>
    <mergeCell ref="H16:H17"/>
    <mergeCell ref="B63:J64"/>
    <mergeCell ref="H5:H7"/>
    <mergeCell ref="I5:I7"/>
    <mergeCell ref="J5:J7"/>
    <mergeCell ref="J42:J43"/>
    <mergeCell ref="I16:I17"/>
    <mergeCell ref="C44:G45"/>
    <mergeCell ref="H44:H45"/>
    <mergeCell ref="I44:I45"/>
    <mergeCell ref="J44:J45"/>
  </mergeCells>
  <printOptions horizontalCentered="1"/>
  <pageMargins left="0.39" right="0.28" top="0.36" bottom="0.54" header="0.27" footer="0.38"/>
  <pageSetup fitToHeight="1" fitToWidth="1" horizontalDpi="600" verticalDpi="600" orientation="portrait" scale="90" r:id="rId1"/>
  <headerFooter alignWithMargins="0">
    <oddFooter>&amp;R&amp;6&amp;D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"/>
  <sheetViews>
    <sheetView zoomScale="75" zoomScaleNormal="75" workbookViewId="0" topLeftCell="A9">
      <selection activeCell="B21" sqref="B21"/>
    </sheetView>
  </sheetViews>
  <sheetFormatPr defaultColWidth="9.140625" defaultRowHeight="12.75"/>
  <cols>
    <col min="1" max="2" width="9.140625" style="4" customWidth="1"/>
    <col min="3" max="3" width="16.8515625" style="4" customWidth="1"/>
    <col min="4" max="4" width="9.140625" style="4" customWidth="1"/>
    <col min="5" max="5" width="1.8515625" style="4" customWidth="1"/>
    <col min="6" max="6" width="10.8515625" style="4" customWidth="1"/>
    <col min="7" max="7" width="2.140625" style="4" customWidth="1"/>
    <col min="8" max="8" width="9.140625" style="4" customWidth="1"/>
    <col min="9" max="9" width="1.8515625" style="4" customWidth="1"/>
    <col min="10" max="10" width="16.00390625" style="4" customWidth="1"/>
    <col min="11" max="11" width="1.7109375" style="4" hidden="1" customWidth="1"/>
    <col min="12" max="12" width="16.00390625" style="4" hidden="1" customWidth="1"/>
    <col min="13" max="13" width="1.8515625" style="4" customWidth="1"/>
    <col min="14" max="16384" width="9.140625" style="4" customWidth="1"/>
  </cols>
  <sheetData>
    <row r="2" ht="15.75">
      <c r="B2" s="5" t="s">
        <v>96</v>
      </c>
    </row>
    <row r="4" ht="12.75">
      <c r="B4" s="3" t="s">
        <v>97</v>
      </c>
    </row>
    <row r="5" ht="12.75">
      <c r="B5" s="3" t="s">
        <v>127</v>
      </c>
    </row>
    <row r="7" spans="4:14" ht="12.75">
      <c r="D7" s="68" t="s">
        <v>31</v>
      </c>
      <c r="E7" s="3"/>
      <c r="F7" s="68" t="s">
        <v>33</v>
      </c>
      <c r="G7" s="3"/>
      <c r="H7" s="68" t="s">
        <v>35</v>
      </c>
      <c r="I7" s="3"/>
      <c r="J7" s="68" t="s">
        <v>82</v>
      </c>
      <c r="K7" s="37"/>
      <c r="L7" s="68" t="s">
        <v>111</v>
      </c>
      <c r="M7" s="3"/>
      <c r="N7" s="68" t="s">
        <v>83</v>
      </c>
    </row>
    <row r="8" spans="4:14" ht="12.75">
      <c r="D8" s="68"/>
      <c r="F8" s="68"/>
      <c r="H8" s="68"/>
      <c r="J8" s="68"/>
      <c r="K8" s="37"/>
      <c r="L8" s="68"/>
      <c r="N8" s="68"/>
    </row>
    <row r="9" spans="4:14" ht="12.75">
      <c r="D9" s="34" t="s">
        <v>81</v>
      </c>
      <c r="E9" s="3"/>
      <c r="F9" s="34" t="s">
        <v>81</v>
      </c>
      <c r="G9" s="3"/>
      <c r="H9" s="35" t="s">
        <v>81</v>
      </c>
      <c r="I9" s="3"/>
      <c r="J9" s="34" t="s">
        <v>81</v>
      </c>
      <c r="K9" s="36"/>
      <c r="L9" s="34" t="s">
        <v>81</v>
      </c>
      <c r="M9" s="3"/>
      <c r="N9" s="34" t="s">
        <v>81</v>
      </c>
    </row>
    <row r="10" spans="2:14" ht="12.75" hidden="1">
      <c r="B10" s="3" t="s">
        <v>84</v>
      </c>
      <c r="D10" s="36"/>
      <c r="E10" s="3"/>
      <c r="F10" s="36"/>
      <c r="G10" s="3"/>
      <c r="H10" s="23"/>
      <c r="I10" s="3"/>
      <c r="J10" s="36"/>
      <c r="K10" s="36"/>
      <c r="L10" s="36"/>
      <c r="M10" s="3"/>
      <c r="N10" s="36"/>
    </row>
    <row r="11" ht="12.75" hidden="1"/>
    <row r="12" spans="2:14" ht="12.75" hidden="1">
      <c r="B12" s="3" t="s">
        <v>85</v>
      </c>
      <c r="D12" s="20">
        <v>83415</v>
      </c>
      <c r="E12" s="20"/>
      <c r="F12" s="20">
        <v>15</v>
      </c>
      <c r="G12" s="20"/>
      <c r="H12" s="20">
        <v>1875</v>
      </c>
      <c r="I12" s="20"/>
      <c r="J12" s="20">
        <v>-152411</v>
      </c>
      <c r="K12" s="20"/>
      <c r="L12" s="20"/>
      <c r="M12" s="20"/>
      <c r="N12" s="20">
        <f>D12+F12+H12+J12</f>
        <v>-67106</v>
      </c>
    </row>
    <row r="13" spans="2:14" ht="12.75" hidden="1">
      <c r="B13" s="4" t="s">
        <v>86</v>
      </c>
      <c r="D13" s="20">
        <v>0</v>
      </c>
      <c r="E13" s="20"/>
      <c r="F13" s="20">
        <v>0</v>
      </c>
      <c r="G13" s="20"/>
      <c r="H13" s="20">
        <v>-1875</v>
      </c>
      <c r="I13" s="20"/>
      <c r="J13" s="20">
        <v>1875</v>
      </c>
      <c r="K13" s="20"/>
      <c r="L13" s="20"/>
      <c r="M13" s="20"/>
      <c r="N13" s="20">
        <f>D13+F13+H13+J13</f>
        <v>0</v>
      </c>
    </row>
    <row r="14" spans="2:14" ht="12.75" hidden="1">
      <c r="B14" s="4" t="s">
        <v>87</v>
      </c>
      <c r="D14" s="20">
        <v>0</v>
      </c>
      <c r="E14" s="20"/>
      <c r="F14" s="20">
        <v>0</v>
      </c>
      <c r="G14" s="20"/>
      <c r="H14" s="20">
        <v>0</v>
      </c>
      <c r="I14" s="20"/>
      <c r="J14" s="20">
        <v>-48807.5</v>
      </c>
      <c r="K14" s="20"/>
      <c r="L14" s="20"/>
      <c r="M14" s="20"/>
      <c r="N14" s="20">
        <f>D14+F14+H14+J14</f>
        <v>-48807.5</v>
      </c>
    </row>
    <row r="15" spans="4:14" ht="12.75" hidden="1">
      <c r="D15" s="22"/>
      <c r="E15" s="21"/>
      <c r="F15" s="22"/>
      <c r="G15" s="21"/>
      <c r="H15" s="22"/>
      <c r="I15" s="21"/>
      <c r="J15" s="22"/>
      <c r="K15" s="21"/>
      <c r="L15" s="21"/>
      <c r="M15" s="21"/>
      <c r="N15" s="22"/>
    </row>
    <row r="16" spans="2:14" ht="12.75">
      <c r="B16" s="81" t="s">
        <v>118</v>
      </c>
      <c r="C16" s="82"/>
      <c r="D16" s="80">
        <f>SUM(D12:D15)</f>
        <v>83415</v>
      </c>
      <c r="E16" s="79"/>
      <c r="F16" s="80">
        <v>15</v>
      </c>
      <c r="G16" s="79"/>
      <c r="H16" s="80">
        <f>SUM(H12:H15)</f>
        <v>0</v>
      </c>
      <c r="I16" s="79"/>
      <c r="J16" s="80">
        <v>-212339</v>
      </c>
      <c r="K16" s="55"/>
      <c r="L16" s="80">
        <v>0</v>
      </c>
      <c r="M16" s="79"/>
      <c r="N16" s="80">
        <f>D16+F16+H16+J16+L16</f>
        <v>-128909</v>
      </c>
    </row>
    <row r="17" spans="2:14" ht="12.75">
      <c r="B17" s="82"/>
      <c r="C17" s="82"/>
      <c r="D17" s="72"/>
      <c r="E17" s="79"/>
      <c r="F17" s="79"/>
      <c r="G17" s="79"/>
      <c r="H17" s="79"/>
      <c r="I17" s="79"/>
      <c r="J17" s="79"/>
      <c r="K17" s="55"/>
      <c r="L17" s="79"/>
      <c r="M17" s="79"/>
      <c r="N17" s="79"/>
    </row>
    <row r="18" spans="4:14" ht="12.7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ht="12.75">
      <c r="B20" s="4" t="s">
        <v>129</v>
      </c>
      <c r="D20" s="20"/>
      <c r="E20" s="20"/>
      <c r="F20" s="20"/>
      <c r="G20" s="20"/>
      <c r="H20" s="20"/>
      <c r="I20" s="20"/>
      <c r="J20" s="20">
        <v>-7531</v>
      </c>
      <c r="K20" s="20"/>
      <c r="L20" s="20"/>
      <c r="M20" s="20"/>
      <c r="N20" s="20">
        <f>D20+F20+H20+J20</f>
        <v>-7531</v>
      </c>
    </row>
    <row r="21" spans="4:14" ht="12.75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ht="13.5" thickBot="1">
      <c r="B22" s="3" t="s">
        <v>128</v>
      </c>
      <c r="D22" s="31">
        <f>SUM(D16:D21)</f>
        <v>83415</v>
      </c>
      <c r="E22" s="21"/>
      <c r="F22" s="31">
        <f aca="true" t="shared" si="0" ref="F22:N22">SUM(F16:F21)</f>
        <v>15</v>
      </c>
      <c r="G22" s="21"/>
      <c r="H22" s="31">
        <f t="shared" si="0"/>
        <v>0</v>
      </c>
      <c r="I22" s="21"/>
      <c r="J22" s="31">
        <f t="shared" si="0"/>
        <v>-219870</v>
      </c>
      <c r="K22" s="31"/>
      <c r="L22" s="31">
        <f>SUM(L16:L21)</f>
        <v>0</v>
      </c>
      <c r="M22" s="31"/>
      <c r="N22" s="31">
        <f t="shared" si="0"/>
        <v>-136440</v>
      </c>
    </row>
    <row r="23" spans="4:14" ht="12.7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 ht="12.75" hidden="1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 ht="12.75" hidden="1">
      <c r="B25" s="3" t="s">
        <v>97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ht="12.75" hidden="1">
      <c r="B26" s="3" t="s">
        <v>108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 ht="12.75" hidden="1">
      <c r="B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 ht="12.75" hidden="1">
      <c r="D28" s="68" t="s">
        <v>31</v>
      </c>
      <c r="E28" s="3"/>
      <c r="F28" s="68" t="s">
        <v>33</v>
      </c>
      <c r="G28" s="3"/>
      <c r="H28" s="68" t="s">
        <v>35</v>
      </c>
      <c r="I28" s="3"/>
      <c r="J28" s="68" t="s">
        <v>82</v>
      </c>
      <c r="K28" s="37"/>
      <c r="L28" s="56"/>
      <c r="M28" s="3"/>
      <c r="N28" s="68" t="s">
        <v>83</v>
      </c>
    </row>
    <row r="29" spans="4:14" ht="12.75" hidden="1">
      <c r="D29" s="68"/>
      <c r="F29" s="68"/>
      <c r="H29" s="68"/>
      <c r="J29" s="68"/>
      <c r="K29" s="37"/>
      <c r="L29" s="56"/>
      <c r="N29" s="68"/>
    </row>
    <row r="30" spans="4:14" ht="12.75" hidden="1">
      <c r="D30" s="34" t="s">
        <v>81</v>
      </c>
      <c r="E30" s="3"/>
      <c r="F30" s="34" t="s">
        <v>81</v>
      </c>
      <c r="G30" s="3"/>
      <c r="H30" s="35" t="s">
        <v>81</v>
      </c>
      <c r="I30" s="3"/>
      <c r="J30" s="34" t="s">
        <v>81</v>
      </c>
      <c r="K30" s="36"/>
      <c r="L30" s="57"/>
      <c r="M30" s="3"/>
      <c r="N30" s="34" t="s">
        <v>81</v>
      </c>
    </row>
    <row r="31" spans="2:14" ht="12.75" hidden="1">
      <c r="B31" s="3" t="s">
        <v>84</v>
      </c>
      <c r="D31" s="36"/>
      <c r="E31" s="3"/>
      <c r="F31" s="36"/>
      <c r="G31" s="3"/>
      <c r="H31" s="23"/>
      <c r="I31" s="3"/>
      <c r="J31" s="36"/>
      <c r="K31" s="36"/>
      <c r="L31" s="57"/>
      <c r="M31" s="3"/>
      <c r="N31" s="36"/>
    </row>
    <row r="32" ht="12.75" hidden="1">
      <c r="L32" s="20"/>
    </row>
    <row r="33" spans="2:14" ht="12.75" hidden="1">
      <c r="B33" s="3" t="s">
        <v>107</v>
      </c>
      <c r="D33" s="20">
        <v>83415</v>
      </c>
      <c r="E33" s="20"/>
      <c r="F33" s="20">
        <v>15</v>
      </c>
      <c r="G33" s="20"/>
      <c r="H33" s="20">
        <v>1875</v>
      </c>
      <c r="I33" s="20"/>
      <c r="J33" s="20">
        <v>-126157</v>
      </c>
      <c r="K33" s="20"/>
      <c r="L33" s="20"/>
      <c r="M33" s="20"/>
      <c r="N33" s="20">
        <f>D33+F33+H33+J33</f>
        <v>-40852</v>
      </c>
    </row>
    <row r="34" spans="2:14" ht="12.75" hidden="1">
      <c r="B34" s="4" t="s">
        <v>87</v>
      </c>
      <c r="D34" s="22">
        <v>0</v>
      </c>
      <c r="E34" s="20"/>
      <c r="F34" s="22">
        <v>0</v>
      </c>
      <c r="G34" s="20"/>
      <c r="H34" s="22">
        <v>0</v>
      </c>
      <c r="I34" s="20"/>
      <c r="J34" s="22">
        <v>-26254</v>
      </c>
      <c r="K34" s="21"/>
      <c r="L34" s="21"/>
      <c r="M34" s="20"/>
      <c r="N34" s="22">
        <f>D34+F34+H34+J34</f>
        <v>-26254</v>
      </c>
    </row>
    <row r="35" spans="4:14" ht="12.75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 ht="12.75">
      <c r="B36" s="82" t="s">
        <v>109</v>
      </c>
      <c r="C36" s="82"/>
      <c r="D36" s="79">
        <f>SUM(D33:D35)</f>
        <v>83415</v>
      </c>
      <c r="E36" s="79"/>
      <c r="F36" s="79">
        <f>SUM(F33:F35)</f>
        <v>15</v>
      </c>
      <c r="G36" s="79"/>
      <c r="H36" s="79">
        <v>0</v>
      </c>
      <c r="I36" s="79"/>
      <c r="J36" s="79">
        <v>-199344</v>
      </c>
      <c r="K36" s="55"/>
      <c r="L36" s="79">
        <v>0</v>
      </c>
      <c r="M36" s="79"/>
      <c r="N36" s="79">
        <f>D36+F36+H36+J36+L36</f>
        <v>-115914</v>
      </c>
    </row>
    <row r="37" spans="2:17" ht="12.75">
      <c r="B37" s="82"/>
      <c r="C37" s="82"/>
      <c r="D37" s="72"/>
      <c r="E37" s="79"/>
      <c r="F37" s="79"/>
      <c r="G37" s="79"/>
      <c r="H37" s="79"/>
      <c r="I37" s="79"/>
      <c r="J37" s="79"/>
      <c r="K37" s="55"/>
      <c r="L37" s="79"/>
      <c r="M37" s="79"/>
      <c r="N37" s="79"/>
      <c r="Q37" s="20"/>
    </row>
    <row r="38" spans="2:17" ht="12.75">
      <c r="B38" s="59"/>
      <c r="C38" s="59"/>
      <c r="D38" s="30"/>
      <c r="E38" s="55"/>
      <c r="F38" s="55"/>
      <c r="G38" s="55"/>
      <c r="H38" s="55"/>
      <c r="I38" s="55"/>
      <c r="J38" s="55"/>
      <c r="K38" s="55"/>
      <c r="L38" s="55"/>
      <c r="M38" s="55"/>
      <c r="N38" s="60"/>
      <c r="Q38" s="20"/>
    </row>
    <row r="39" spans="2:17" ht="12.75">
      <c r="B39" s="28" t="s">
        <v>86</v>
      </c>
      <c r="C39" s="59"/>
      <c r="D39" s="30"/>
      <c r="E39" s="55"/>
      <c r="F39" s="55"/>
      <c r="G39" s="55"/>
      <c r="H39" s="55">
        <v>0</v>
      </c>
      <c r="I39" s="55"/>
      <c r="J39" s="55">
        <v>0</v>
      </c>
      <c r="K39" s="55"/>
      <c r="L39" s="55"/>
      <c r="M39" s="55"/>
      <c r="N39" s="60">
        <f>D39+F39+H39+J39+L39</f>
        <v>0</v>
      </c>
      <c r="Q39" s="20"/>
    </row>
    <row r="40" spans="4:14" ht="12.7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60"/>
    </row>
    <row r="41" spans="2:14" ht="12.75">
      <c r="B41" s="4" t="s">
        <v>87</v>
      </c>
      <c r="D41" s="20"/>
      <c r="E41" s="20"/>
      <c r="F41" s="20"/>
      <c r="G41" s="20"/>
      <c r="H41" s="20"/>
      <c r="I41" s="20"/>
      <c r="J41" s="20">
        <v>-12995</v>
      </c>
      <c r="K41" s="20"/>
      <c r="L41" s="20">
        <v>0</v>
      </c>
      <c r="M41" s="20"/>
      <c r="N41" s="20">
        <f>D41+F41+H41+J41+L41</f>
        <v>-12995</v>
      </c>
    </row>
    <row r="42" spans="4:14" ht="12.7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 ht="13.5" thickBot="1">
      <c r="B43" s="3" t="s">
        <v>119</v>
      </c>
      <c r="D43" s="31">
        <f>SUM(D36:D42)</f>
        <v>83415</v>
      </c>
      <c r="E43" s="21"/>
      <c r="F43" s="31">
        <f>SUM(F36:F42)</f>
        <v>15</v>
      </c>
      <c r="G43" s="21"/>
      <c r="H43" s="31">
        <f>SUM(H36:H42)</f>
        <v>0</v>
      </c>
      <c r="I43" s="21"/>
      <c r="J43" s="31">
        <f>SUM(J36:J42)</f>
        <v>-212339</v>
      </c>
      <c r="K43" s="31"/>
      <c r="L43" s="31">
        <f>SUM(L36:L42)</f>
        <v>0</v>
      </c>
      <c r="M43" s="31"/>
      <c r="N43" s="31">
        <f>SUM(N36:N42)</f>
        <v>-128909</v>
      </c>
    </row>
    <row r="46" spans="2:12" ht="12.75">
      <c r="B46" s="71" t="s">
        <v>116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ht="12.7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</sheetData>
  <mergeCells count="34">
    <mergeCell ref="G36:G37"/>
    <mergeCell ref="H36:H37"/>
    <mergeCell ref="I36:I37"/>
    <mergeCell ref="D28:D29"/>
    <mergeCell ref="F28:F29"/>
    <mergeCell ref="H28:H29"/>
    <mergeCell ref="B36:C37"/>
    <mergeCell ref="D36:D37"/>
    <mergeCell ref="E36:E37"/>
    <mergeCell ref="F36:F37"/>
    <mergeCell ref="D7:D8"/>
    <mergeCell ref="F7:F8"/>
    <mergeCell ref="H7:H8"/>
    <mergeCell ref="J28:J29"/>
    <mergeCell ref="L16:L17"/>
    <mergeCell ref="J36:J37"/>
    <mergeCell ref="M36:M37"/>
    <mergeCell ref="B16:C17"/>
    <mergeCell ref="D16:D17"/>
    <mergeCell ref="E16:E17"/>
    <mergeCell ref="F16:F17"/>
    <mergeCell ref="G16:G17"/>
    <mergeCell ref="H16:H17"/>
    <mergeCell ref="I16:I17"/>
    <mergeCell ref="N36:N37"/>
    <mergeCell ref="N28:N29"/>
    <mergeCell ref="B46:L47"/>
    <mergeCell ref="J7:J8"/>
    <mergeCell ref="N7:N8"/>
    <mergeCell ref="L7:L8"/>
    <mergeCell ref="L36:L37"/>
    <mergeCell ref="J16:J17"/>
    <mergeCell ref="M16:M17"/>
    <mergeCell ref="N16:N17"/>
  </mergeCells>
  <printOptions/>
  <pageMargins left="0.36" right="0.28" top="1" bottom="1" header="0.5" footer="0.5"/>
  <pageSetup fitToHeight="1" fitToWidth="1" horizontalDpi="600" verticalDpi="600" orientation="portrait" r:id="rId1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AOKAM PERDANA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KARAMI YUSOF</dc:creator>
  <cp:keywords/>
  <dc:description/>
  <cp:lastModifiedBy>Aokam Perdana Berhad</cp:lastModifiedBy>
  <cp:lastPrinted>2004-05-13T02:10:11Z</cp:lastPrinted>
  <dcterms:created xsi:type="dcterms:W3CDTF">2002-11-27T02:10:57Z</dcterms:created>
  <dcterms:modified xsi:type="dcterms:W3CDTF">2004-05-13T05:55:59Z</dcterms:modified>
  <cp:category/>
  <cp:version/>
  <cp:contentType/>
  <cp:contentStatus/>
</cp:coreProperties>
</file>